
<file path=[Content_Types].xml><?xml version="1.0" encoding="utf-8"?>
<Types xmlns="http://schemas.openxmlformats.org/package/2006/content-type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cadiem-my.sharepoint.com/personal/jugarte_cadiem_com_py/Documents/Contabilidad/13 SIV/01 Informe/02 ADMINISTRADORA/2026/06 JUNIO/EEFF FINAL/"/>
    </mc:Choice>
  </mc:AlternateContent>
  <xr:revisionPtr revIDLastSave="331" documentId="11_26F14E583D88A4D351BCAA7B2E7BEB30FFB1B82C" xr6:coauthVersionLast="47" xr6:coauthVersionMax="47" xr10:uidLastSave="{919C814E-AA61-436D-85A3-19BC74E96851}"/>
  <bookViews>
    <workbookView xWindow="-108" yWindow="-108" windowWidth="23256" windowHeight="13896" xr2:uid="{00000000-000D-0000-FFFF-FFFF00000000}"/>
  </bookViews>
  <sheets>
    <sheet name="EAN" sheetId="1" r:id="rId1"/>
    <sheet name="EIE" sheetId="2" r:id="rId2"/>
    <sheet name="EVA" sheetId="3" r:id="rId3"/>
    <sheet name="EFE" sheetId="4" r:id="rId4"/>
    <sheet name="NOTAS"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dKibrsWStK1baVU+k8yw/usB3nbFX0TH+aJT82IRLcE="/>
    </ext>
  </extLst>
</workbook>
</file>

<file path=xl/calcChain.xml><?xml version="1.0" encoding="utf-8"?>
<calcChain xmlns="http://schemas.openxmlformats.org/spreadsheetml/2006/main">
  <c r="E97" i="5" l="1"/>
  <c r="D212" i="5"/>
  <c r="C212" i="5"/>
  <c r="D85" i="5"/>
  <c r="C83" i="5"/>
  <c r="F72" i="5"/>
  <c r="D219" i="5" l="1"/>
  <c r="D181" i="5"/>
  <c r="C219" i="5"/>
  <c r="C181" i="5"/>
  <c r="D12" i="2" l="1"/>
  <c r="C12" i="2"/>
  <c r="D204" i="5" l="1"/>
  <c r="C204" i="5"/>
  <c r="D197" i="5"/>
  <c r="C197" i="5"/>
  <c r="D187" i="5"/>
  <c r="D188" i="5" s="1"/>
  <c r="C187" i="5"/>
  <c r="C188" i="5" s="1"/>
  <c r="D170" i="5"/>
  <c r="C170" i="5"/>
  <c r="E162" i="5"/>
  <c r="D162" i="5"/>
  <c r="D152" i="5"/>
  <c r="D153" i="5" s="1"/>
  <c r="C152" i="5"/>
  <c r="C153" i="5" s="1"/>
  <c r="I146" i="5"/>
  <c r="H146" i="5"/>
  <c r="G146" i="5"/>
  <c r="G134" i="5"/>
  <c r="H134" i="5"/>
  <c r="D121" i="5"/>
  <c r="C121" i="5"/>
  <c r="D95" i="5"/>
  <c r="D94" i="5"/>
  <c r="D97" i="5" s="1"/>
  <c r="E93" i="5"/>
  <c r="D116" i="5" s="1"/>
  <c r="D151" i="5" s="1"/>
  <c r="E159" i="5" s="1"/>
  <c r="D167" i="5" s="1"/>
  <c r="D177" i="5" s="1"/>
  <c r="D186" i="5" s="1"/>
  <c r="D193" i="5" s="1"/>
  <c r="D202" i="5" s="1"/>
  <c r="D209" i="5" s="1"/>
  <c r="D214" i="5" s="1"/>
  <c r="D93" i="5"/>
  <c r="C116" i="5" s="1"/>
  <c r="C151" i="5" s="1"/>
  <c r="D159" i="5" s="1"/>
  <c r="C167" i="5" s="1"/>
  <c r="C177" i="5" s="1"/>
  <c r="C186" i="5" s="1"/>
  <c r="C193" i="5" s="1"/>
  <c r="C202" i="5" s="1"/>
  <c r="C209" i="5" s="1"/>
  <c r="C214" i="5" s="1"/>
  <c r="F76" i="5"/>
  <c r="D76" i="5"/>
  <c r="E71" i="5"/>
  <c r="C82" i="5" s="1"/>
  <c r="D27" i="4"/>
  <c r="C27" i="4"/>
  <c r="D19" i="4"/>
  <c r="C19" i="4"/>
  <c r="C7" i="4"/>
  <c r="B125" i="5" s="1"/>
  <c r="C13" i="3"/>
  <c r="E10" i="3"/>
  <c r="E9" i="3"/>
  <c r="E8" i="3"/>
  <c r="D20" i="2"/>
  <c r="C20" i="2"/>
  <c r="D7" i="2"/>
  <c r="D7" i="4" s="1"/>
  <c r="B139" i="5" s="1"/>
  <c r="C7" i="2"/>
  <c r="B4" i="2"/>
  <c r="B4" i="4" s="1"/>
  <c r="D22" i="1"/>
  <c r="C22" i="1"/>
  <c r="D15" i="1"/>
  <c r="J142" i="5" s="1"/>
  <c r="C15" i="1"/>
  <c r="J132" i="5" l="1"/>
  <c r="J131" i="5"/>
  <c r="J129" i="5"/>
  <c r="J130" i="5"/>
  <c r="C30" i="4"/>
  <c r="C21" i="2"/>
  <c r="D12" i="3" s="1"/>
  <c r="D13" i="3" s="1"/>
  <c r="E14" i="3" s="1"/>
  <c r="J128" i="5"/>
  <c r="D30" i="4"/>
  <c r="D21" i="2"/>
  <c r="C23" i="1"/>
  <c r="C25" i="1" s="1"/>
  <c r="J146" i="5"/>
  <c r="J144" i="5"/>
  <c r="J143" i="5"/>
  <c r="I134" i="5"/>
  <c r="J134" i="5" s="1"/>
  <c r="D23" i="1"/>
  <c r="D25" i="1" s="1"/>
  <c r="J145" i="5"/>
  <c r="D73" i="5" l="1"/>
  <c r="D77" i="5" s="1"/>
  <c r="F71" i="5"/>
  <c r="F73" i="5"/>
</calcChain>
</file>

<file path=xl/sharedStrings.xml><?xml version="1.0" encoding="utf-8"?>
<sst xmlns="http://schemas.openxmlformats.org/spreadsheetml/2006/main" count="266" uniqueCount="190">
  <si>
    <t>FONDO DE INVERSIÓN NAVES INDUSTRIALES</t>
  </si>
  <si>
    <t>ESTADO DEL ACTIVO NETO</t>
  </si>
  <si>
    <t>Correspondiente al 30/06/2026 con cifras comparativas al 30/06/2025</t>
  </si>
  <si>
    <t>En USD.</t>
  </si>
  <si>
    <t>ACTIVO</t>
  </si>
  <si>
    <r>
      <rPr>
        <sz val="11"/>
        <color rgb="FF000000"/>
        <rFont val="Gantari"/>
      </rPr>
      <t>Disponibilidades</t>
    </r>
    <r>
      <rPr>
        <sz val="9"/>
        <color rgb="FF000000"/>
        <rFont val="Gantari"/>
      </rPr>
      <t xml:space="preserve"> </t>
    </r>
    <r>
      <rPr>
        <b/>
        <sz val="9"/>
        <color rgb="FF000000"/>
        <rFont val="Gantari"/>
      </rPr>
      <t>(Nota 4.1)</t>
    </r>
  </si>
  <si>
    <r>
      <rPr>
        <sz val="11"/>
        <color theme="1"/>
        <rFont val="Calibri"/>
        <family val="2"/>
      </rPr>
      <t>Inversiones</t>
    </r>
    <r>
      <rPr>
        <b/>
        <sz val="9"/>
        <color theme="1"/>
        <rFont val="Calibri Light"/>
        <family val="2"/>
      </rPr>
      <t xml:space="preserve"> (Nota 4.2)</t>
    </r>
  </si>
  <si>
    <t>IVA Crédito</t>
  </si>
  <si>
    <r>
      <rPr>
        <sz val="11"/>
        <color rgb="FF000000"/>
        <rFont val="Gantari"/>
      </rPr>
      <t>Cuentas a cobrar</t>
    </r>
    <r>
      <rPr>
        <sz val="9"/>
        <color rgb="FF000000"/>
        <rFont val="Gantari"/>
      </rPr>
      <t xml:space="preserve"> </t>
    </r>
    <r>
      <rPr>
        <b/>
        <sz val="9"/>
        <color rgb="FF000000"/>
        <rFont val="Gantari"/>
      </rPr>
      <t>(Nota 4.3)</t>
    </r>
  </si>
  <si>
    <r>
      <rPr>
        <sz val="11"/>
        <color rgb="FF000000"/>
        <rFont val="Gantari"/>
      </rPr>
      <t>Otros Créditos</t>
    </r>
    <r>
      <rPr>
        <b/>
        <sz val="9"/>
        <color rgb="FF000000"/>
        <rFont val="Gantari"/>
      </rPr>
      <t xml:space="preserve"> (Nota 4.4)</t>
    </r>
  </si>
  <si>
    <r>
      <rPr>
        <sz val="11"/>
        <color rgb="FF000000"/>
        <rFont val="Gantari"/>
      </rPr>
      <t>Cargos Diferidos</t>
    </r>
    <r>
      <rPr>
        <b/>
        <sz val="9"/>
        <color rgb="FF000000"/>
        <rFont val="Gantari"/>
      </rPr>
      <t xml:space="preserve"> (Nota 4.5)</t>
    </r>
  </si>
  <si>
    <t>TOTAL ACTIVO BRUTO</t>
  </si>
  <si>
    <t>PASIVO</t>
  </si>
  <si>
    <r>
      <rPr>
        <sz val="11"/>
        <color rgb="FF000000"/>
        <rFont val="Gantari"/>
      </rPr>
      <t>Préstamo</t>
    </r>
    <r>
      <rPr>
        <sz val="9"/>
        <color rgb="FF000000"/>
        <rFont val="Gantari"/>
      </rPr>
      <t xml:space="preserve"> </t>
    </r>
    <r>
      <rPr>
        <b/>
        <sz val="9"/>
        <color rgb="FF000000"/>
        <rFont val="Gantari"/>
      </rPr>
      <t>(Nota 4.6)</t>
    </r>
  </si>
  <si>
    <r>
      <rPr>
        <sz val="11"/>
        <color rgb="FF000000"/>
        <rFont val="Gantari"/>
      </rPr>
      <t>Comisiones a pagar a la administradora</t>
    </r>
    <r>
      <rPr>
        <sz val="9"/>
        <color rgb="FF000000"/>
        <rFont val="Gantari"/>
      </rPr>
      <t xml:space="preserve"> </t>
    </r>
    <r>
      <rPr>
        <b/>
        <sz val="9"/>
        <color rgb="FF000000"/>
        <rFont val="Gantari"/>
      </rPr>
      <t>(Nota 4.7)</t>
    </r>
  </si>
  <si>
    <r>
      <rPr>
        <sz val="11"/>
        <color rgb="FF000000"/>
        <rFont val="Gantari"/>
      </rPr>
      <t>Deuda Operativa</t>
    </r>
    <r>
      <rPr>
        <b/>
        <sz val="9"/>
        <color rgb="FF000000"/>
        <rFont val="Gantari"/>
      </rPr>
      <t xml:space="preserve"> (Nota 4.8)</t>
    </r>
  </si>
  <si>
    <r>
      <rPr>
        <sz val="11"/>
        <color rgb="FF000000"/>
        <rFont val="Gantari"/>
      </rPr>
      <t>Acreedores por Operaciones</t>
    </r>
    <r>
      <rPr>
        <sz val="9"/>
        <color rgb="FF000000"/>
        <rFont val="Gantari"/>
      </rPr>
      <t xml:space="preserve"> </t>
    </r>
    <r>
      <rPr>
        <b/>
        <sz val="9"/>
        <color rgb="FF000000"/>
        <rFont val="Gantari"/>
      </rPr>
      <t>(Nota 4.9)</t>
    </r>
  </si>
  <si>
    <t>TOTAL PASIVO</t>
  </si>
  <si>
    <t xml:space="preserve">TOTAL ACTIVO NETO </t>
  </si>
  <si>
    <t>CUOTAS PARTES EN CIRCULACIÓN</t>
  </si>
  <si>
    <t xml:space="preserve">VALOR CUOTA PARTE AL CIERRE </t>
  </si>
  <si>
    <t>Las 4 Notas que acompañan son parte integrante de estos Estados Financieros</t>
  </si>
  <si>
    <t>ESTADO DE INGRESOS Y EGRESOS</t>
  </si>
  <si>
    <t>INGRESO</t>
  </si>
  <si>
    <t>Alquiler de Naves</t>
  </si>
  <si>
    <r>
      <rPr>
        <sz val="11"/>
        <color theme="1"/>
        <rFont val="Gantari"/>
      </rPr>
      <t>Otros Ingresos</t>
    </r>
    <r>
      <rPr>
        <b/>
        <sz val="9"/>
        <color theme="1"/>
        <rFont val="Gantari"/>
      </rPr>
      <t xml:space="preserve"> (Nota 4.10)</t>
    </r>
  </si>
  <si>
    <t>Intereses Fondo Mutuo</t>
  </si>
  <si>
    <t>TOTAL INGRESOS</t>
  </si>
  <si>
    <t>EGRESOS</t>
  </si>
  <si>
    <r>
      <rPr>
        <sz val="11"/>
        <color theme="1"/>
        <rFont val="Gantari"/>
      </rPr>
      <t>Comisión por Administración</t>
    </r>
    <r>
      <rPr>
        <sz val="9"/>
        <color theme="1"/>
        <rFont val="Gantari"/>
      </rPr>
      <t xml:space="preserve"> </t>
    </r>
    <r>
      <rPr>
        <b/>
        <sz val="9"/>
        <color theme="1"/>
        <rFont val="Gantari"/>
      </rPr>
      <t>(Nota 3.C)</t>
    </r>
  </si>
  <si>
    <r>
      <rPr>
        <sz val="11"/>
        <color theme="1"/>
        <rFont val="Gantari"/>
      </rPr>
      <t>Comisión por Gestión</t>
    </r>
    <r>
      <rPr>
        <sz val="9"/>
        <color theme="1"/>
        <rFont val="Gantari"/>
      </rPr>
      <t xml:space="preserve"> </t>
    </r>
    <r>
      <rPr>
        <b/>
        <sz val="9"/>
        <color theme="1"/>
        <rFont val="Gantari"/>
      </rPr>
      <t>(Nota 3.C)</t>
    </r>
  </si>
  <si>
    <t>Intereses por Préstamo</t>
  </si>
  <si>
    <t>Amortizacion</t>
  </si>
  <si>
    <r>
      <rPr>
        <sz val="11"/>
        <color theme="1"/>
        <rFont val="Gantari"/>
      </rPr>
      <t>Otros Egresos</t>
    </r>
    <r>
      <rPr>
        <sz val="9"/>
        <color theme="1"/>
        <rFont val="Gantari"/>
      </rPr>
      <t xml:space="preserve"> </t>
    </r>
    <r>
      <rPr>
        <b/>
        <sz val="9"/>
        <color theme="1"/>
        <rFont val="Gantari"/>
      </rPr>
      <t>(Nota 4.10)</t>
    </r>
  </si>
  <si>
    <t>TOTAL EGRESOS</t>
  </si>
  <si>
    <t>RESULTADO DEL EJERCICIO</t>
  </si>
  <si>
    <t>ESTADO DE VARIACIÓN DEL ACTIVO NETO</t>
  </si>
  <si>
    <t>Correspondiente al 30/06/2026 con cifras comparativas al 31/12/2025</t>
  </si>
  <si>
    <t>CUENTA</t>
  </si>
  <si>
    <t>APORTANTES</t>
  </si>
  <si>
    <t>RESULTADO</t>
  </si>
  <si>
    <t>SALDO AL INICIO</t>
  </si>
  <si>
    <t>Movimientos del Periodo:</t>
  </si>
  <si>
    <t>Suscripciones</t>
  </si>
  <si>
    <t>Pago de Rendimientos</t>
  </si>
  <si>
    <t>Resultado del período</t>
  </si>
  <si>
    <t>SALDO AL FINAL DEL PERÍODO</t>
  </si>
  <si>
    <t>ESTADO DE FLUJO DE EFECTIVO</t>
  </si>
  <si>
    <t>CONCEPTO</t>
  </si>
  <si>
    <t>Efectivo al inicio del periodo</t>
  </si>
  <si>
    <t>Causas de las variaciones del efectivo</t>
  </si>
  <si>
    <t>Actividades Operativas</t>
  </si>
  <si>
    <t>Ingresos Operativos</t>
  </si>
  <si>
    <t>Proveedores</t>
  </si>
  <si>
    <t>Aumento en Inversiones / Bienes</t>
  </si>
  <si>
    <t>Anticipo Financiero</t>
  </si>
  <si>
    <t>Compra de Instrumentos</t>
  </si>
  <si>
    <t>Aumento (Disminución) en Otros Pasivos</t>
  </si>
  <si>
    <t>Cambios en activos y pasivos operativos</t>
  </si>
  <si>
    <t>Comisiones pagadas</t>
  </si>
  <si>
    <t>Flujo neto de efectivo generado por actividades operativas</t>
  </si>
  <si>
    <t>Actividades de financiación</t>
  </si>
  <si>
    <t>Deuda Financiera</t>
  </si>
  <si>
    <t>Flujo neto de efectivo generado por (utilizado) en actividades de financiación</t>
  </si>
  <si>
    <t>Efecto de la variación del tipo de cambio</t>
  </si>
  <si>
    <t>Saldo Final de efectivo</t>
  </si>
  <si>
    <t>NOTAS A LOS ESTADOS FINANCIEROS</t>
  </si>
  <si>
    <t>1) Información Básica del Fondo</t>
  </si>
  <si>
    <t>LA ADMINISTRADORA será responsable de la administración del FONDO DE INVERSIÓN NAVES INDUSTRIALES, que en adelante se denominará FONDO NAVES, registrado en la Comisión Nacional de Valores de conformidad con la Resolución N.º 19E/20 de fecha 02/07/2020, el cual se regirá por el REGLAMENTO INTERNO, aprobado por Resolución 19E/20 de fecha 02/07/2020. El objeto del FONDO NAVES será invertir en la construcción de galpones industriales. Está dirigido a personas físicas y jurídicas. El riesgo del inversionista estará determinado por la naturaleza de los activos del FONDO NAVES, de acuerdo con lo expuesto en la política de inversiones.</t>
  </si>
  <si>
    <t>2) Información sobre la Administradora</t>
  </si>
  <si>
    <t xml:space="preserve">    2.1) Información General</t>
  </si>
  <si>
    <r>
      <rPr>
        <sz val="11"/>
        <color theme="1"/>
        <rFont val="Gantari"/>
      </rPr>
      <t>PARAGUAY FUNDS ADMINISTRADORA DE FONDOS MUTUOS S.A. ha sido constituida por Escritura Pública N.º 41, de fecha 20 de octubre de 2006, pasada ante la Esc. Karen Alice Notario Frutos, en la que constan su denominación, domicilio, duración, objeto, formas de administración y demás requisitos legales para su funcionamiento, inscripta en la Dirección General de los Registros Públicos en la Sección Personas Jurídicas y Asociaciones bajo el N.º 212, folio 2859, Serie “D”, en fecha 19 de febrero de 2007; y en el registro Público de Comercio, bajo el N.º 112, Serie “E”, folio 873 y siguientes, Sección Contratos, en fecha 19 de febrero de 2007. Posteriormente complementada por Escritura Pública N.º 3 de fecha 11 de enero de 2007, autorizada por la N. P. Karen Alice Notario Frutos, de cuyo testimonio se tomó razón en la Dirección General de los Registros Públicos, Sección Personas Jurídicas y Asociaciones, bajo el N.º 23, al folio 2872, Serie “D”, y en el Registro Público de Comercio, bajo el N.º 113, Serie “E”, al folio 886 y siguientes, Sección Contratos, ambas del 19 de febrero de 2007. Y por Escritura Pública Complementaria N.º 125, de fecha 24 de julio de 2008, pasada ante el Esc. Martín José Troche Robbiani, inscripta en la Dirección General de los Registros Públicos en la Sección Personas Jurídicas y Asociaciones bajo el N.º 355, folio 4420 y siguientes, Serie ”B”; y en el registro Público de Comercio, bajo el N.º 534, Serie “D”, folio 5488, Sección Contratos, en fecha 24/07/2008. Por Escritura Pública N.º 489 de fecha 29/07/2013 y Escritura Pública Complementaria N.º 984 de fecha 07/11/2013, pasada ante el Esc. Luis Enrique Peroni Giralt, se ha formalizado la Protocolización de las Actas de Asambleas Generales Extraordinaria de accionistas N.º 11/2012 de fecha 18/10/2012 y culminada luego del cuarto intermedio según Acta N.º 12/2012 de fecha 15/11/2012 en la que se modificó la denominación social por CADIEM Administradora de Fondos Mutuos S.A.</t>
    </r>
    <r>
      <rPr>
        <b/>
        <sz val="11"/>
        <color theme="1"/>
        <rFont val="Gantari"/>
      </rPr>
      <t xml:space="preserve"> </t>
    </r>
    <r>
      <rPr>
        <sz val="11"/>
        <color theme="1"/>
        <rFont val="Gantari"/>
      </rPr>
      <t>y se modificaron sus estatutos sociales y la Asamblea General Ordinaria N.º 13/2013 de fecha 30/04/2013, la cual pasó a cuarto intermedio y prosiguió según Acta N.º 14/2013 de fecha 30/05/2013; inscriptas en la Dirección Gral. de Registros Públicos en el Registro de Personas Jurídicas y Asociaciones bajo el N.º 1399 folio 14709 y siguientes, Serie E, en fecha 27/11/2013; y en el Registro Público de Comercio, Reg. de Contratos, bajo el N.º 366, al folio 2825 y siguientes, Serie H, en fecha 27/11/2013. Por Escritura Pública N.º 1227 de fecha 28/12/2016, pasada ante el Esc. Luis Enrique Peroni Giralt, se ha formalizado la Protocolización de las Actas de Asambleas Generales Extraordinaria de accionistas N.º 17/2016 de fecha 30/03/2016 en la que se modificó la denominación social por CADIEM Administradora de Fondos Patrimoniales de Inversión S.A. y se modificaron sus estatutos sociales; inscriptas en la Dirección Gral. de Registros Públicos en el Registro de Personas Jurídicas y Asociaciones bajo el N.º 1 folio 01 y siguientes, Serie Comercial, en fecha 02/02/2017; y en el Registro Público de Comercio, Reg. de Contratos, bajo el N.º 01, al folio 1 al 20, Serie Comercial, en fecha 02/02/2017.</t>
    </r>
  </si>
  <si>
    <t xml:space="preserve">    2.2) Entidad encargada de la Custodia</t>
  </si>
  <si>
    <t>De conformidad con la normativa vigente, los valores negociables y demás instrumentos financieros del Fondo deben ser depositados y custodiados en una entidad habilitada para tal efecto, siendo la Caja de Valores y Custodia de Paraguay S.A. (CAVAPY) la encargada de la guarda, registro y administración de dichos instrumentos.
Al cierre del período, el Fondo no mantiene inversiones en instrumentos financieros sujetos a custodia en CAVAPY.</t>
  </si>
  <si>
    <t>3) Criterios Contables Aplicados</t>
  </si>
  <si>
    <t>Las transacciones en moneda extranjera son registradas en guaraníes a los tipos de cambio vigentes a la fecha de la transacción.
Para el reconocimiento de ingresos y gastos asociados a operaciones facturadas, el Fondo utiliza el tipo de cambio aplicado conforme a las disposiciones de la Dirección Nacional de Ingresos Tributarios (DNIT), el cual refleja el tipo de cambio de la transacción.
Por su parte, los activos y pasivos monetarios denominados en moneda extranjera son valuados al cierre de cada período utilizando el tipo de cambio de referencia publicado por el Banco Central del Paraguay (BCP), de conformidad con lo establecido en la Resolución N° 3/2024 del BCP.
Las diferencias de cambio resultantes son reconocidas en resultados del período.</t>
  </si>
  <si>
    <t xml:space="preserve">El período que cubre los Estados Contables es del 01 de enero al 30 de junio del 2026 de forma comparativa con el mismo periodo del año anterior. </t>
  </si>
  <si>
    <t>Tipo de cambio comprador</t>
  </si>
  <si>
    <t xml:space="preserve">Tipo de cambio vendedor       </t>
  </si>
  <si>
    <t>Tipo de cambio BCP</t>
  </si>
  <si>
    <t>Tipo de cambio único</t>
  </si>
  <si>
    <t>Los activos inmobiliarios del Fondo, que incluyen terrenos, construcciones en curso y costos asociados al desarrollo de proyectos, son reconocidos y medidos al costo.
El costo comprende el precio de adquisición del inmueble y todos los desembolsos directamente atribuibles al desarrollo, incluyendo costos de construcción, honorarios profesionales y otros gastos necesarios para dejar los activos en condiciones para su venta.
Dado que la intención del Fondo es la realización de estos activos mediante su venta en el curso normal de sus operaciones, los mismos no son clasificados como propiedades de inversión.
En consecuencia, dichos activos no son medidos a valor razonable, sino que se mantienen al costo, sujeto a evaluación de deterioro cuando existen indicios de que su valor en libros pudiera no ser recuperable.</t>
  </si>
  <si>
    <r>
      <rPr>
        <b/>
        <sz val="11"/>
        <color theme="1"/>
        <rFont val="Gantari"/>
      </rPr>
      <t>Comparabilidad de la información financiera</t>
    </r>
    <r>
      <rPr>
        <sz val="11"/>
        <color theme="1"/>
        <rFont val="Gantari"/>
      </rPr>
      <t xml:space="preserve">
Los estados financieros correspondientes al ejercicio terminado el 30 de junio de 2026 incluyen cifras comparativas del ejercicio 2025. Durante el presente período, el Fondo efectuó ciertos ajustes y reclasificaciones a las cifras previamente reportadas al cierre del ejercicio 2025, con el propósito de mejorar la presentación y consistencia de la información financiera, así como para adecuarlas a los criterios contables aplicados en el período actual. Dichas modificaciones no tienen impacto en el resultado neto ni en el patrimonio previamente informado, y han sido realizadas únicamente para efectos de presentación y comparabilidad. En consecuencia, las cifras comparativas han sido reexpresadas para reflejar estos cambios y permitir una adecuada interpretación de la evolución financiera del Fondo.</t>
    </r>
  </si>
  <si>
    <r>
      <rPr>
        <b/>
        <sz val="11"/>
        <color theme="1"/>
        <rFont val="Gantari"/>
      </rPr>
      <t xml:space="preserve">a) Posición en Moneda Extranjera: </t>
    </r>
    <r>
      <rPr>
        <sz val="11"/>
        <color theme="1"/>
        <rFont val="Gantari"/>
      </rPr>
      <t>La moneda funcional del Fondo es el dólar estadounidense (USD), en función de la naturaleza de sus operaciones y la moneda predominante en la cual se generan y gestionan sus flujos de efectivo.
En consecuencia, se consideran como moneda extranjera aquellas transacciones y saldos denominados en guaraníes (PYG).
Al cierre del período, la posición en moneda extranjera del Fondo es la siguiente:</t>
    </r>
  </si>
  <si>
    <t>DETALLE</t>
  </si>
  <si>
    <t>MONEDA EXTRANJERA</t>
  </si>
  <si>
    <t>CAMBIO VIGENTE</t>
  </si>
  <si>
    <t>CLASE</t>
  </si>
  <si>
    <t>MONTO</t>
  </si>
  <si>
    <t>ACTIVOS</t>
  </si>
  <si>
    <t>Créditos Fiscales</t>
  </si>
  <si>
    <t>PYG</t>
  </si>
  <si>
    <t>TOTAL ACTIVO</t>
  </si>
  <si>
    <t>PASIVOS</t>
  </si>
  <si>
    <t>POSICIÓN NETA</t>
  </si>
  <si>
    <r>
      <rPr>
        <b/>
        <sz val="11"/>
        <color theme="1"/>
        <rFont val="Gantari"/>
      </rPr>
      <t>d) Diferencia de Cambio en Moneda Extranjera:</t>
    </r>
    <r>
      <rPr>
        <sz val="10"/>
        <color theme="1"/>
        <rFont val="Gantari"/>
      </rPr>
      <t xml:space="preserve"> La diferencia de cambio en moneda extranjera refleja los efectos derivados de la actualización de activos y pasivos denominados en moneda distinta a la moneda funcional del Fondo.
La moneda funcional es el dólar estadounidense (USD), las partidas en guaraníes (PYG) son convertidas utilizando el tipo de cambio de cierre. Las fluctuaciones en el tipo de cambio entre periodos generan diferencias de cambio, las cuales son reconocidas en el estado de resultados.</t>
    </r>
  </si>
  <si>
    <t>Concepto</t>
  </si>
  <si>
    <t>Tipo de Cambio Actual</t>
  </si>
  <si>
    <t>Monto Ajustado Periodo Actual (USD)</t>
  </si>
  <si>
    <t>Ganancia por valuación de activos</t>
  </si>
  <si>
    <t>Diferencia Neta</t>
  </si>
  <si>
    <t>c) Gastos Operacionales y comisión de la Sociedad Administradora:</t>
  </si>
  <si>
    <t xml:space="preserve"> Durante el período, el Fondo no ha incurrido en gastos operacionales significativos distintos de la comisión de administración.
La Sociedad Administradora percibe una comisión por la gestión del Fondo, determinada conforme a lo establecido en el Reglamento de Gestión. Dicha comisión se calcula sobre activos, aplicando una tasa del 1,30%, y se reconoce en resultados en función de su devengamiento.
Al cierre del período, la comisión de la Sociedad Administradora asciende a:</t>
  </si>
  <si>
    <t>Comisión por Administración</t>
  </si>
  <si>
    <t>Otras Comisiones</t>
  </si>
  <si>
    <t>TOTAL</t>
  </si>
  <si>
    <r>
      <rPr>
        <b/>
        <sz val="11"/>
        <color theme="1"/>
        <rFont val="Gantari"/>
      </rPr>
      <t xml:space="preserve">_Información Estadística: </t>
    </r>
    <r>
      <rPr>
        <sz val="11"/>
        <color theme="1"/>
        <rFont val="Gantari"/>
      </rPr>
      <t>Durante el período, el Fondo ha continuado con el desarrollo y consolidación de sus inversiones, evidenciando una evolución favorable en su patrimonio neto y en la cantidad de cuotapartistas.
Al cierre del trimestre, el patrimonio neto del Fondo presentó un incremento gradual, acompañado de una variación positiva en el valor de la cuotaparte, reflejando el desempeño de las inversiones y la estabilidad de los activos subyacentes administrados por el Fondo.
Asimismo, el número de partícipes se mantuvo estable durante el período, registrándose una leve incorporación de nuevos inversores hacia el cierre del trimestre.
La evolución observada responde al comportamiento normal de las inversiones del Fondo y a la generación de rendimientos provenientes de los activos que integran la cartera, manteniéndose una adecuada perspectiva de crecimiento y consolidación para los próximos períodos.</t>
    </r>
  </si>
  <si>
    <t>MES</t>
  </si>
  <si>
    <t>VALOR CUOTA</t>
  </si>
  <si>
    <t>PATRIMONIO NETO DEL FONDO</t>
  </si>
  <si>
    <t>N° DE PARTICIPES</t>
  </si>
  <si>
    <t>1er. TRIMESTRE</t>
  </si>
  <si>
    <t>ENERO</t>
  </si>
  <si>
    <t>FEBRERO</t>
  </si>
  <si>
    <t>MARZO</t>
  </si>
  <si>
    <t>4) Composición de las Cuentas</t>
  </si>
  <si>
    <r>
      <rPr>
        <sz val="11"/>
        <color theme="1"/>
        <rFont val="Gantari"/>
      </rPr>
      <t xml:space="preserve">    </t>
    </r>
    <r>
      <rPr>
        <b/>
        <sz val="11"/>
        <color theme="1"/>
        <rFont val="Gantari"/>
      </rPr>
      <t xml:space="preserve">4.1) </t>
    </r>
    <r>
      <rPr>
        <b/>
        <u/>
        <sz val="11"/>
        <color theme="1"/>
        <rFont val="Gantari"/>
      </rPr>
      <t xml:space="preserve">Disponibilidades: </t>
    </r>
    <r>
      <rPr>
        <sz val="11"/>
        <color theme="1"/>
        <rFont val="Gantari"/>
      </rPr>
      <t>Esta cuenta está compuesta por los saldos mantenidos en cuentas bancarias al cierre del ejercicio.</t>
    </r>
  </si>
  <si>
    <t>CUENTAS</t>
  </si>
  <si>
    <t>Zeta Banco S.A.E.C.A</t>
  </si>
  <si>
    <r>
      <rPr>
        <sz val="11"/>
        <color rgb="FF000000"/>
        <rFont val="Gantari"/>
      </rPr>
      <t>Banco GNB Paraguay</t>
    </r>
  </si>
  <si>
    <r>
      <rPr>
        <b/>
        <sz val="11"/>
        <color theme="1"/>
        <rFont val="Gantari"/>
      </rPr>
      <t>4.2) Inversiones:</t>
    </r>
    <r>
      <rPr>
        <sz val="11"/>
        <color theme="1"/>
        <rFont val="Gantari"/>
      </rPr>
      <t xml:space="preserve"> Las inversiones del Fondo están compuestas principalmente por activos de naturaleza inmobiliaria, incluyendo la adquisición de terrenos y los costos asociados al desarrollo de proyectos en curso.
En virtud de la naturaleza de estas inversiones, no resultan aplicables ciertos campos de información requeridos para instrumentos financieros, tales como tasa de interés, fecha de vencimiento o emisor.
En consecuencia, el Fondo presenta la composición de sus inversiones adaptando el formato establecido en la normativa vigente, a efectos de reflejar adecuadamente la naturaleza económica de los activos.
Las inversiones son reconocidas y medidas al costo, el cual incluye el precio de adquisición del inmueble y todos los costos directamente atribuibles al desarrollo del proyecto.
La composición de las inversiones al cierre del período es la siguiente:</t>
    </r>
  </si>
  <si>
    <t>COMPOSICION DE LAS INVERSIONES DEL FONDO</t>
  </si>
  <si>
    <t>(DOLARES)</t>
  </si>
  <si>
    <t>Instrumento</t>
  </si>
  <si>
    <t>Sector</t>
  </si>
  <si>
    <t>País</t>
  </si>
  <si>
    <t>Fecha
Compra</t>
  </si>
  <si>
    <t>Moneda</t>
  </si>
  <si>
    <t>Monto</t>
  </si>
  <si>
    <t>Val. Compra</t>
  </si>
  <si>
    <t>Val. Contable</t>
  </si>
  <si>
    <t>%
De las Inversiones con Relac. al Activo del Fondo</t>
  </si>
  <si>
    <t>Inmuble San Lorenzo</t>
  </si>
  <si>
    <t>Inmobiliario</t>
  </si>
  <si>
    <t>Paraguay</t>
  </si>
  <si>
    <t>USD</t>
  </si>
  <si>
    <t>Inmuble Limpio</t>
  </si>
  <si>
    <t>Inmuble Limpio 2</t>
  </si>
  <si>
    <t>Proyecto Limpio</t>
  </si>
  <si>
    <t>Anticipo Inmobiliario</t>
  </si>
  <si>
    <t>Cotos asociados a inversiones en proceso</t>
  </si>
  <si>
    <t>-</t>
  </si>
  <si>
    <t>TOTAL GENERAL</t>
  </si>
  <si>
    <t>Inmueble</t>
  </si>
  <si>
    <t xml:space="preserve"> </t>
  </si>
  <si>
    <r>
      <rPr>
        <sz val="11"/>
        <color theme="1"/>
        <rFont val="Gantari"/>
      </rPr>
      <t xml:space="preserve">    </t>
    </r>
    <r>
      <rPr>
        <b/>
        <sz val="11"/>
        <color theme="1"/>
        <rFont val="Gantari"/>
      </rPr>
      <t xml:space="preserve">4.3) </t>
    </r>
    <r>
      <rPr>
        <b/>
        <u/>
        <sz val="11"/>
        <color theme="1"/>
        <rFont val="Gantari"/>
      </rPr>
      <t>Cuentas por Cobrar:</t>
    </r>
    <r>
      <rPr>
        <sz val="11"/>
        <color theme="1"/>
        <rFont val="Gantari"/>
      </rPr>
      <t xml:space="preserve"> Esta cuenta incluye los derechos exigibles a favor del fondo originados en operaciones propias de su actividad, pendientes de cobro al cierre del ejercicio.</t>
    </r>
  </si>
  <si>
    <r>
      <rPr>
        <sz val="11"/>
        <color theme="1"/>
        <rFont val="Gantari"/>
      </rPr>
      <t xml:space="preserve">    </t>
    </r>
    <r>
      <rPr>
        <b/>
        <sz val="11"/>
        <color theme="1"/>
        <rFont val="Gantari"/>
      </rPr>
      <t xml:space="preserve">4.4) </t>
    </r>
    <r>
      <rPr>
        <b/>
        <u/>
        <sz val="11"/>
        <color theme="1"/>
        <rFont val="Gantari"/>
      </rPr>
      <t xml:space="preserve">Otros Créditos: </t>
    </r>
    <r>
      <rPr>
        <sz val="11"/>
        <color theme="1"/>
        <rFont val="Gantari"/>
      </rPr>
      <t>El rubro incluye, al cierre del ejercicio, saldos correspondientes principalmente a créditos fiscales por IVA asociados a la adquisición de inversiones inmobiliarias, cuya imputación definitiva se encuentra sujeta a la facturación total de las operaciones respectivas.
Asimismo, el rubro comprende gastos bancarios pagados por adelantado vinculados a financiamientos del Fondo, los cuales se devengan en resultados en función del plazo de maduración de las obligaciones asociadas.</t>
    </r>
  </si>
  <si>
    <t>Detalle</t>
  </si>
  <si>
    <t>Comisión por Colocación de Cuotas</t>
  </si>
  <si>
    <t>Honorarios por Tasación</t>
  </si>
  <si>
    <r>
      <rPr>
        <sz val="11"/>
        <color theme="1"/>
        <rFont val="Gantari"/>
      </rPr>
      <t xml:space="preserve">    </t>
    </r>
    <r>
      <rPr>
        <b/>
        <sz val="11"/>
        <color theme="1"/>
        <rFont val="Gantari"/>
      </rPr>
      <t xml:space="preserve">4.6) </t>
    </r>
    <r>
      <rPr>
        <b/>
        <u/>
        <sz val="11"/>
        <color theme="1"/>
        <rFont val="Gantari"/>
      </rPr>
      <t>Préstamo</t>
    </r>
    <r>
      <rPr>
        <u/>
        <sz val="11"/>
        <color theme="1"/>
        <rFont val="Gantari"/>
      </rPr>
      <t>:</t>
    </r>
    <r>
      <rPr>
        <sz val="11"/>
        <color theme="1"/>
        <rFont val="Gantari"/>
      </rPr>
      <t xml:space="preserve"> Esta cuenta está compuesta por las obligaciones contraídas con entidades financieras, correspondientes a préstamos obtenidos por el fondo, los cuales se encuentran registrados por el importe adeudado al cierre del ejercicio, incluyendo, cuando corresponda, los intereses devengados pendientes de pago.</t>
    </r>
  </si>
  <si>
    <t>Préstamo Banco Local</t>
  </si>
  <si>
    <t>Intereses a Pagar</t>
  </si>
  <si>
    <t>(-) Intereses a Devengar</t>
  </si>
  <si>
    <r>
      <rPr>
        <sz val="11"/>
        <color theme="1"/>
        <rFont val="Gantari"/>
      </rPr>
      <t xml:space="preserve">    </t>
    </r>
    <r>
      <rPr>
        <b/>
        <sz val="11"/>
        <color theme="1"/>
        <rFont val="Gantari"/>
      </rPr>
      <t xml:space="preserve">4.7) </t>
    </r>
    <r>
      <rPr>
        <b/>
        <u/>
        <sz val="11"/>
        <color theme="1"/>
        <rFont val="Gantari"/>
      </rPr>
      <t>Comisión a Pagar a la Administradora</t>
    </r>
    <r>
      <rPr>
        <u/>
        <sz val="11"/>
        <color theme="1"/>
        <rFont val="Gantari"/>
      </rPr>
      <t>:</t>
    </r>
    <r>
      <rPr>
        <sz val="11"/>
        <color theme="1"/>
        <rFont val="Gantari"/>
      </rPr>
      <t xml:space="preserve"> Esta compuesta por las comisiones de administración devengadas y pendientes de pago a la sociedad administradora al cierre del ejercicio.</t>
    </r>
  </si>
  <si>
    <t>Comisión por Administración.</t>
  </si>
  <si>
    <r>
      <rPr>
        <sz val="11"/>
        <color theme="1"/>
        <rFont val="Gantari"/>
      </rPr>
      <t xml:space="preserve">    </t>
    </r>
    <r>
      <rPr>
        <b/>
        <sz val="11"/>
        <color theme="1"/>
        <rFont val="Gantari"/>
      </rPr>
      <t xml:space="preserve">4.8) </t>
    </r>
    <r>
      <rPr>
        <b/>
        <u/>
        <sz val="11"/>
        <color theme="1"/>
        <rFont val="Gantari"/>
      </rPr>
      <t>Deuda Operativa:</t>
    </r>
    <r>
      <rPr>
        <u/>
        <sz val="11"/>
        <color theme="1"/>
        <rFont val="Gantari"/>
      </rPr>
      <t xml:space="preserve"> </t>
    </r>
    <r>
      <rPr>
        <sz val="11"/>
        <color theme="1"/>
        <rFont val="Gantari"/>
      </rPr>
      <t>Corresponde a obligaciones del Fondo por conceptos tales como garantías recibidas e importes cobrados por adelantado, que serán aplicados a resultados o cancelados conforme a las condiciones contractuales vigentes.</t>
    </r>
  </si>
  <si>
    <t>Garantía de Alquiler</t>
  </si>
  <si>
    <t>Ingresos a Realizar</t>
  </si>
  <si>
    <t>Garantia de Buena Ejecucion</t>
  </si>
  <si>
    <r>
      <rPr>
        <sz val="11"/>
        <color theme="1"/>
        <rFont val="Gantari"/>
      </rPr>
      <t xml:space="preserve">    </t>
    </r>
    <r>
      <rPr>
        <b/>
        <sz val="11"/>
        <color theme="1"/>
        <rFont val="Gantari"/>
      </rPr>
      <t xml:space="preserve">4.9) </t>
    </r>
    <r>
      <rPr>
        <b/>
        <u/>
        <sz val="11"/>
        <color theme="1"/>
        <rFont val="Gantari"/>
      </rPr>
      <t>Acreedores por Operaciones</t>
    </r>
    <r>
      <rPr>
        <u/>
        <sz val="11"/>
        <color theme="1"/>
        <rFont val="Gantari"/>
      </rPr>
      <t xml:space="preserve">: </t>
    </r>
    <r>
      <rPr>
        <sz val="11"/>
        <color theme="1"/>
        <rFont val="Gantari"/>
      </rPr>
      <t>Esta cuenta está compuesta por las obligaciones pendientes de pago originadas en las operaciones propias del fondo, correspondientes a importes adeudados a terceros al cierre del ejercicio</t>
    </r>
  </si>
  <si>
    <t>Acreedores Varios</t>
  </si>
  <si>
    <r>
      <rPr>
        <sz val="11"/>
        <color theme="1"/>
        <rFont val="Gantari"/>
      </rPr>
      <t xml:space="preserve">    </t>
    </r>
    <r>
      <rPr>
        <b/>
        <sz val="11"/>
        <color theme="1"/>
        <rFont val="Gantari"/>
      </rPr>
      <t xml:space="preserve">4.10) </t>
    </r>
    <r>
      <rPr>
        <b/>
        <u/>
        <sz val="11"/>
        <color theme="1"/>
        <rFont val="Gantari"/>
      </rPr>
      <t>Otros Ingresos / Otros Egresos</t>
    </r>
    <r>
      <rPr>
        <u/>
        <sz val="11"/>
        <color theme="1"/>
        <rFont val="Gantari"/>
      </rPr>
      <t>:</t>
    </r>
    <r>
      <rPr>
        <sz val="11"/>
        <color theme="1"/>
        <rFont val="Gantari"/>
      </rPr>
      <t>Incluye resultados no vinculados directamente a la operatoria principal del Fondo, tales como diferencias de cambio, intereses y otros gastos de carácter administrativo generados durante el ejercicio.</t>
    </r>
  </si>
  <si>
    <t>OTROS INGRESOS</t>
  </si>
  <si>
    <t>Interes Bancario Cta Cte</t>
  </si>
  <si>
    <t>OTROS EGRESOS</t>
  </si>
  <si>
    <t>Comité de Vigilancia</t>
  </si>
  <si>
    <t>Gastos Administrativos</t>
  </si>
  <si>
    <t>Gastos Bancarios</t>
  </si>
  <si>
    <t>Otros Pasivos</t>
  </si>
  <si>
    <t>SALDO AL 30/06/2026</t>
  </si>
  <si>
    <t>Interés por Préstamo</t>
  </si>
  <si>
    <t>2do. TRIMESTRE</t>
  </si>
  <si>
    <t>ABRIL</t>
  </si>
  <si>
    <t>MAYO</t>
  </si>
  <si>
    <t>JUNIO</t>
  </si>
  <si>
    <t>Ganancia por Diferencia de Cambio</t>
  </si>
  <si>
    <t>Pérdida por Diferencia de Cambio</t>
  </si>
  <si>
    <t>TOTAL 30/06/2026</t>
  </si>
  <si>
    <t>Fondo Mutuo BNB USD</t>
  </si>
  <si>
    <t>Fondo Mutuo USD Puente</t>
  </si>
  <si>
    <t>Clientes - Energias del Paraguay</t>
  </si>
  <si>
    <t>Intereses Pagados</t>
  </si>
  <si>
    <t>Gastos a Devengar</t>
  </si>
  <si>
    <r>
      <t xml:space="preserve">  </t>
    </r>
    <r>
      <rPr>
        <b/>
        <sz val="11"/>
        <color theme="1"/>
        <rFont val="Gantari"/>
      </rPr>
      <t xml:space="preserve"> 4.5) </t>
    </r>
    <r>
      <rPr>
        <u/>
        <sz val="11"/>
        <color theme="1"/>
        <rFont val="Gantari"/>
      </rPr>
      <t xml:space="preserve">Cargos Diferidos: </t>
    </r>
    <r>
      <rPr>
        <sz val="11"/>
        <color theme="1"/>
        <rFont val="Gantari"/>
      </rPr>
      <t>Durante el ejercicio, el Fondo ha reconocido determinados desembolsos asociados al desarrollo, estructuración y puesta en marcha de sus inversiones, los cuales, en función de su naturaleza y de los beneficios económicos futuros esperados, han sido activados como cargos diferidos.
Dichos conceptos corresponden principalmente a costos directamente atribuibles a la implementación de los proyectos de inversión, cuya recuperación se estima a través de los flujos de fondos futuros generados por los mismos.
Estos importes se reconocen como cargos diferidos y se imputan a resultados de forma sistemática a lo largo del plazo estimado de maduración de las inversiones, en línea con la generación de los beneficios económicos asociados.</t>
    </r>
  </si>
  <si>
    <t>Anticipos</t>
  </si>
  <si>
    <t>Patente</t>
  </si>
  <si>
    <t>Otros Créditos</t>
  </si>
  <si>
    <t>Perdida por valuación de activos</t>
  </si>
  <si>
    <t>Otros Ingresos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</si>
</sst>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 #,##0_ ;_ * \-#,##0_ ;_ * &quot;-&quot;_ ;_ @_ "/>
    <numFmt numFmtId="43" formatCode="_ * #,##0.00_ ;_ * \-#,##0.00_ ;_ * &quot;-&quot;??_ ;_ @_ "/>
    <numFmt numFmtId="164" formatCode="_-* #,##0.00_-;\-* #,##0.00_-;_-* &quot;-&quot;_-;_-@"/>
    <numFmt numFmtId="165" formatCode="#,##0.00_);\(#,##0.00\);\ &quot;-&quot;_)"/>
    <numFmt numFmtId="166" formatCode="_ * #,##0.00_ ;_ * \-#,##0.00_ ;_ * &quot;-&quot;_ ;_ @_ "/>
    <numFmt numFmtId="167" formatCode="_-* #,##0.00_-;\-* #,##0.00_-;_-* &quot;-&quot;??_-;_-@"/>
    <numFmt numFmtId="168" formatCode="_-* #,##0_-;\-* #,##0_-;_-* &quot;-&quot;_-;_-@"/>
    <numFmt numFmtId="169" formatCode="_-* #,##0.000000_-;\-* #,##0.000000_-;_-* &quot;-&quot;_-;_-@"/>
    <numFmt numFmtId="170" formatCode="_ * #,##0.000000_ ;_ * \-#,##0.000000_ ;_ * &quot;-&quot;_ ;_ @_ "/>
    <numFmt numFmtId="171" formatCode="_ * #,##0.000000_ ;_ * \-#,##0.000000_ ;_ * &quot;-&quot;??????_ ;_ @_ "/>
    <numFmt numFmtId="172" formatCode="_(* #,##0.00_);_(* \(#,##0.00\);_(* &quot;-&quot;_);_(@_)"/>
    <numFmt numFmtId="173" formatCode="#,##0_);\(#,##0\);\ &quot;-&quot;_)"/>
    <numFmt numFmtId="174" formatCode="_-* #,##0.00_-;\-* #,##0.00_-;_-* &quot;-&quot;_-;_-@_-"/>
  </numFmts>
  <fonts count="22">
    <font>
      <sz val="11"/>
      <color theme="1"/>
      <name val="Calibri"/>
      <scheme val="minor"/>
    </font>
    <font>
      <u/>
      <sz val="11"/>
      <color theme="10"/>
      <name val="Gantari"/>
    </font>
    <font>
      <sz val="11"/>
      <color theme="1"/>
      <name val="Gantari"/>
    </font>
    <font>
      <b/>
      <sz val="11"/>
      <color theme="1"/>
      <name val="Gantari"/>
    </font>
    <font>
      <sz val="11"/>
      <name val="Calibri"/>
      <family val="2"/>
    </font>
    <font>
      <b/>
      <u/>
      <sz val="11"/>
      <color theme="1"/>
      <name val="Gantari"/>
    </font>
    <font>
      <b/>
      <sz val="11"/>
      <color rgb="FF000000"/>
      <name val="Gantari"/>
    </font>
    <font>
      <sz val="11"/>
      <color rgb="FF000000"/>
      <name val="Gantari"/>
    </font>
    <font>
      <sz val="11"/>
      <color theme="1"/>
      <name val="Calibri"/>
      <family val="2"/>
    </font>
    <font>
      <b/>
      <sz val="8"/>
      <color theme="1"/>
      <name val="Gantari"/>
    </font>
    <font>
      <sz val="11"/>
      <color theme="1"/>
      <name val="Museo Sans 100"/>
    </font>
    <font>
      <b/>
      <u/>
      <sz val="11"/>
      <color theme="1"/>
      <name val="Museo Sans 100"/>
    </font>
    <font>
      <b/>
      <u/>
      <sz val="11"/>
      <color rgb="FF000000"/>
      <name val="Gantari"/>
    </font>
    <font>
      <sz val="9"/>
      <color rgb="FF000000"/>
      <name val="Gantari"/>
    </font>
    <font>
      <b/>
      <sz val="9"/>
      <color rgb="FF000000"/>
      <name val="Gantari"/>
    </font>
    <font>
      <b/>
      <sz val="9"/>
      <color theme="1"/>
      <name val="Calibri Light"/>
      <family val="2"/>
    </font>
    <font>
      <b/>
      <sz val="9"/>
      <color theme="1"/>
      <name val="Gantari"/>
    </font>
    <font>
      <sz val="9"/>
      <color theme="1"/>
      <name val="Gantari"/>
    </font>
    <font>
      <sz val="10"/>
      <color theme="1"/>
      <name val="Gantari"/>
    </font>
    <font>
      <u/>
      <sz val="11"/>
      <color theme="1"/>
      <name val="Gantari"/>
    </font>
    <font>
      <sz val="11"/>
      <color theme="1"/>
      <name val="Calibri"/>
      <family val="2"/>
      <scheme val="minor"/>
    </font>
    <font>
      <sz val="10"/>
      <color indexed="8"/>
      <name val="Gantari"/>
    </font>
  </fonts>
  <fills count="4">
    <fill>
      <patternFill patternType="none"/>
    </fill>
    <fill>
      <patternFill patternType="gray125"/>
    </fill>
    <fill>
      <patternFill patternType="solid">
        <fgColor rgb="FFA8D08D"/>
        <bgColor rgb="FFA8D08D"/>
      </patternFill>
    </fill>
    <fill>
      <patternFill patternType="solid">
        <fgColor rgb="FFFFFFFF"/>
        <bgColor rgb="FFFFFFFF"/>
      </patternFill>
    </fill>
  </fills>
  <borders count="30">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top/>
      <bottom style="thin">
        <color rgb="FF000000"/>
      </bottom>
      <diagonal/>
    </border>
    <border>
      <left/>
      <right/>
      <top style="thin">
        <color rgb="FF000000"/>
      </top>
      <bottom/>
      <diagonal/>
    </border>
    <border>
      <left/>
      <right style="thin">
        <color indexed="64"/>
      </right>
      <top/>
      <bottom/>
      <diagonal/>
    </border>
    <border>
      <left style="thin">
        <color rgb="FF000000"/>
      </left>
      <right style="thin">
        <color rgb="FF000000"/>
      </right>
      <top style="thin">
        <color indexed="64"/>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1" fontId="20" fillId="0" borderId="0" applyFont="0" applyFill="0" applyBorder="0" applyAlignment="0" applyProtection="0"/>
  </cellStyleXfs>
  <cellXfs count="280">
    <xf numFmtId="0" fontId="0" fillId="0" borderId="0" xfId="0"/>
    <xf numFmtId="0" fontId="1" fillId="0" borderId="0" xfId="0" applyFont="1"/>
    <xf numFmtId="0" fontId="2" fillId="0" borderId="0" xfId="0" applyFont="1"/>
    <xf numFmtId="164" fontId="2" fillId="0" borderId="0" xfId="0" applyNumberFormat="1" applyFont="1"/>
    <xf numFmtId="14" fontId="6" fillId="3" borderId="2" xfId="0" applyNumberFormat="1" applyFont="1" applyFill="1" applyBorder="1" applyAlignment="1">
      <alignment horizontal="center" vertical="center"/>
    </xf>
    <xf numFmtId="0" fontId="3" fillId="0" borderId="2" xfId="0" applyFont="1" applyBorder="1" applyAlignment="1">
      <alignment horizontal="center"/>
    </xf>
    <xf numFmtId="164" fontId="7" fillId="0" borderId="3" xfId="0" applyNumberFormat="1" applyFont="1" applyBorder="1" applyAlignment="1">
      <alignment horizontal="center" vertical="center"/>
    </xf>
    <xf numFmtId="0" fontId="3" fillId="0" borderId="0" xfId="0" applyFont="1"/>
    <xf numFmtId="14" fontId="3" fillId="0" borderId="2" xfId="0" applyNumberFormat="1" applyFont="1" applyBorder="1" applyAlignment="1">
      <alignment horizontal="center"/>
    </xf>
    <xf numFmtId="0" fontId="3" fillId="0" borderId="2" xfId="0" applyFont="1" applyBorder="1"/>
    <xf numFmtId="165" fontId="3" fillId="0" borderId="2" xfId="0" applyNumberFormat="1" applyFont="1" applyBorder="1"/>
    <xf numFmtId="0" fontId="3" fillId="0" borderId="2" xfId="0" applyFont="1" applyBorder="1" applyAlignment="1">
      <alignment horizontal="center" vertical="center"/>
    </xf>
    <xf numFmtId="166" fontId="2" fillId="0" borderId="3" xfId="0" applyNumberFormat="1" applyFont="1" applyBorder="1"/>
    <xf numFmtId="0" fontId="7" fillId="3" borderId="4" xfId="0" applyFont="1" applyFill="1" applyBorder="1" applyAlignment="1">
      <alignment vertical="center"/>
    </xf>
    <xf numFmtId="166" fontId="2" fillId="0" borderId="0" xfId="0" applyNumberFormat="1" applyFont="1"/>
    <xf numFmtId="14" fontId="3" fillId="0" borderId="2" xfId="0" applyNumberFormat="1" applyFont="1" applyBorder="1" applyAlignment="1">
      <alignment horizontal="center" vertical="center"/>
    </xf>
    <xf numFmtId="167" fontId="2" fillId="0" borderId="0" xfId="0" applyNumberFormat="1" applyFont="1"/>
    <xf numFmtId="43" fontId="2" fillId="0" borderId="0" xfId="0" applyNumberFormat="1" applyFont="1"/>
    <xf numFmtId="0" fontId="3" fillId="0" borderId="3" xfId="0" applyFont="1" applyBorder="1"/>
    <xf numFmtId="165" fontId="2" fillId="0" borderId="3" xfId="0" applyNumberFormat="1" applyFont="1" applyBorder="1"/>
    <xf numFmtId="165" fontId="3" fillId="0" borderId="2" xfId="0" applyNumberFormat="1" applyFont="1" applyBorder="1" applyAlignment="1">
      <alignment horizontal="right"/>
    </xf>
    <xf numFmtId="164" fontId="7" fillId="3" borderId="5" xfId="0" applyNumberFormat="1" applyFont="1" applyFill="1" applyBorder="1" applyAlignment="1">
      <alignment horizontal="center" vertical="center"/>
    </xf>
    <xf numFmtId="0" fontId="6" fillId="3" borderId="5" xfId="0" applyFont="1" applyFill="1" applyBorder="1" applyAlignment="1">
      <alignment vertical="center"/>
    </xf>
    <xf numFmtId="165" fontId="3" fillId="0" borderId="3" xfId="0" applyNumberFormat="1" applyFont="1" applyBorder="1" applyAlignment="1">
      <alignment horizontal="right"/>
    </xf>
    <xf numFmtId="164" fontId="6" fillId="3" borderId="4" xfId="0" applyNumberFormat="1" applyFont="1" applyFill="1" applyBorder="1" applyAlignment="1">
      <alignment horizontal="center" vertical="center"/>
    </xf>
    <xf numFmtId="166" fontId="3" fillId="0" borderId="2" xfId="0" applyNumberFormat="1" applyFont="1" applyBorder="1"/>
    <xf numFmtId="164" fontId="3" fillId="0" borderId="0" xfId="0" applyNumberFormat="1" applyFont="1"/>
    <xf numFmtId="0" fontId="3" fillId="0" borderId="6" xfId="0" applyFont="1" applyBorder="1"/>
    <xf numFmtId="166" fontId="3" fillId="0" borderId="7" xfId="0" applyNumberFormat="1" applyFont="1" applyBorder="1"/>
    <xf numFmtId="0" fontId="7" fillId="3" borderId="8" xfId="0" applyFont="1" applyFill="1" applyBorder="1" applyAlignment="1">
      <alignment vertical="center"/>
    </xf>
    <xf numFmtId="164" fontId="7" fillId="3" borderId="8" xfId="0" applyNumberFormat="1" applyFont="1" applyFill="1" applyBorder="1" applyAlignment="1">
      <alignment horizontal="center" vertical="center"/>
    </xf>
    <xf numFmtId="164" fontId="7" fillId="3" borderId="4" xfId="0" applyNumberFormat="1" applyFont="1" applyFill="1" applyBorder="1" applyAlignment="1">
      <alignment horizontal="center" vertical="center"/>
    </xf>
    <xf numFmtId="0" fontId="2" fillId="0" borderId="3" xfId="0" applyFont="1" applyBorder="1"/>
    <xf numFmtId="0" fontId="7" fillId="3" borderId="8" xfId="0" applyFont="1" applyFill="1" applyBorder="1" applyAlignment="1">
      <alignment horizontal="left" vertical="center"/>
    </xf>
    <xf numFmtId="0" fontId="6" fillId="3" borderId="8" xfId="0" applyFont="1" applyFill="1" applyBorder="1" applyAlignment="1">
      <alignment vertical="center"/>
    </xf>
    <xf numFmtId="165" fontId="3" fillId="0" borderId="3" xfId="0" applyNumberFormat="1" applyFont="1" applyBorder="1"/>
    <xf numFmtId="0" fontId="6" fillId="3" borderId="2" xfId="0" applyFont="1" applyFill="1" applyBorder="1" applyAlignment="1">
      <alignment vertical="center"/>
    </xf>
    <xf numFmtId="164" fontId="6" fillId="3" borderId="2" xfId="0" applyNumberFormat="1" applyFont="1" applyFill="1" applyBorder="1" applyAlignment="1">
      <alignment horizontal="center" vertical="center"/>
    </xf>
    <xf numFmtId="164" fontId="6" fillId="0" borderId="2" xfId="0" applyNumberFormat="1" applyFont="1" applyBorder="1" applyAlignment="1">
      <alignment horizontal="center" vertical="center"/>
    </xf>
    <xf numFmtId="168" fontId="2" fillId="0" borderId="0" xfId="0" applyNumberFormat="1" applyFont="1"/>
    <xf numFmtId="0" fontId="9" fillId="0" borderId="0" xfId="0" applyFont="1" applyAlignment="1">
      <alignment horizontal="left"/>
    </xf>
    <xf numFmtId="0" fontId="3" fillId="0" borderId="0" xfId="0" applyFont="1" applyAlignment="1">
      <alignment horizontal="left" vertical="center" wrapText="1"/>
    </xf>
    <xf numFmtId="0" fontId="3" fillId="0" borderId="2" xfId="0" applyFont="1" applyBorder="1" applyAlignment="1">
      <alignment horizontal="left" vertical="center" wrapText="1"/>
    </xf>
    <xf numFmtId="165" fontId="3" fillId="0" borderId="3" xfId="0" applyNumberFormat="1" applyFont="1" applyBorder="1" applyAlignment="1">
      <alignment horizontal="right" vertical="center" wrapText="1"/>
    </xf>
    <xf numFmtId="3" fontId="9" fillId="0" borderId="0" xfId="0" applyNumberFormat="1" applyFont="1" applyAlignment="1">
      <alignment vertical="top"/>
    </xf>
    <xf numFmtId="165" fontId="2" fillId="0" borderId="9" xfId="0" applyNumberFormat="1" applyFont="1" applyBorder="1" applyAlignment="1">
      <alignment horizontal="right"/>
    </xf>
    <xf numFmtId="165" fontId="2" fillId="0" borderId="3" xfId="0" applyNumberFormat="1" applyFont="1" applyBorder="1" applyAlignment="1">
      <alignment horizontal="right"/>
    </xf>
    <xf numFmtId="170" fontId="2" fillId="0" borderId="0" xfId="0" applyNumberFormat="1" applyFont="1"/>
    <xf numFmtId="171" fontId="2" fillId="0" borderId="0" xfId="0" applyNumberFormat="1" applyFont="1"/>
    <xf numFmtId="165" fontId="2" fillId="0" borderId="10" xfId="0" applyNumberFormat="1" applyFont="1" applyBorder="1" applyAlignment="1">
      <alignment horizontal="right"/>
    </xf>
    <xf numFmtId="0" fontId="3" fillId="0" borderId="0" xfId="0" applyFont="1" applyAlignment="1">
      <alignment horizontal="left" wrapText="1"/>
    </xf>
    <xf numFmtId="0" fontId="3" fillId="0" borderId="2" xfId="0" applyFont="1" applyBorder="1" applyAlignment="1">
      <alignment horizontal="left" wrapText="1"/>
    </xf>
    <xf numFmtId="165" fontId="3" fillId="0" borderId="2" xfId="0" applyNumberFormat="1" applyFont="1" applyBorder="1" applyAlignment="1">
      <alignment horizontal="right" vertical="center" wrapText="1"/>
    </xf>
    <xf numFmtId="0" fontId="3" fillId="0" borderId="2" xfId="0" applyFont="1" applyBorder="1" applyAlignment="1">
      <alignment vertical="center"/>
    </xf>
    <xf numFmtId="165" fontId="2" fillId="0" borderId="11" xfId="0" applyNumberFormat="1" applyFont="1" applyBorder="1" applyAlignment="1">
      <alignment horizontal="right"/>
    </xf>
    <xf numFmtId="0" fontId="2" fillId="0" borderId="0" xfId="0" applyFont="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wrapText="1"/>
    </xf>
    <xf numFmtId="0" fontId="2" fillId="0" borderId="2" xfId="0" applyFont="1" applyBorder="1" applyAlignment="1">
      <alignment horizontal="left" vertical="center"/>
    </xf>
    <xf numFmtId="0" fontId="3" fillId="0" borderId="0" xfId="0" applyFont="1" applyAlignment="1">
      <alignment horizontal="left" vertical="center"/>
    </xf>
    <xf numFmtId="172" fontId="2" fillId="0" borderId="0" xfId="0" applyNumberFormat="1" applyFont="1" applyAlignment="1">
      <alignment horizontal="center"/>
    </xf>
    <xf numFmtId="0" fontId="3" fillId="0" borderId="6" xfId="0" applyFont="1" applyBorder="1" applyAlignment="1">
      <alignment horizontal="center" vertical="center" wrapText="1"/>
    </xf>
    <xf numFmtId="14" fontId="3" fillId="0" borderId="2" xfId="0" applyNumberFormat="1" applyFont="1" applyBorder="1" applyAlignment="1">
      <alignment horizontal="right"/>
    </xf>
    <xf numFmtId="0" fontId="2" fillId="0" borderId="6" xfId="0" applyFont="1" applyBorder="1" applyAlignment="1">
      <alignment horizontal="left"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9" xfId="0" applyFont="1" applyBorder="1" applyAlignment="1">
      <alignment vertical="center"/>
    </xf>
    <xf numFmtId="0" fontId="2" fillId="0" borderId="9" xfId="0" applyFont="1" applyBorder="1" applyAlignment="1">
      <alignment horizontal="center" vertical="center"/>
    </xf>
    <xf numFmtId="0" fontId="2" fillId="0" borderId="3" xfId="0" applyFont="1" applyBorder="1" applyAlignment="1">
      <alignment horizontal="center" vertical="center"/>
    </xf>
    <xf numFmtId="0" fontId="3" fillId="0" borderId="3" xfId="0" applyFont="1" applyBorder="1" applyAlignment="1">
      <alignment vertical="center"/>
    </xf>
    <xf numFmtId="166" fontId="2" fillId="0" borderId="3" xfId="0" applyNumberFormat="1" applyFont="1" applyBorder="1" applyAlignment="1">
      <alignment horizontal="center" vertical="center"/>
    </xf>
    <xf numFmtId="166" fontId="2" fillId="0" borderId="11" xfId="0" applyNumberFormat="1" applyFont="1" applyBorder="1" applyAlignment="1">
      <alignment horizontal="center" vertical="center"/>
    </xf>
    <xf numFmtId="166" fontId="3" fillId="0" borderId="13" xfId="0" applyNumberFormat="1" applyFont="1" applyBorder="1" applyAlignment="1">
      <alignment horizontal="center" vertical="center"/>
    </xf>
    <xf numFmtId="0" fontId="10" fillId="0" borderId="0" xfId="0" applyFont="1"/>
    <xf numFmtId="168" fontId="10" fillId="0" borderId="0" xfId="0" applyNumberFormat="1" applyFont="1"/>
    <xf numFmtId="0" fontId="2" fillId="0" borderId="2" xfId="0" applyFont="1" applyBorder="1" applyAlignment="1">
      <alignment vertical="center" wrapText="1"/>
    </xf>
    <xf numFmtId="166" fontId="2" fillId="0" borderId="2" xfId="0" applyNumberFormat="1" applyFont="1" applyBorder="1" applyAlignment="1">
      <alignment horizontal="center" vertical="center"/>
    </xf>
    <xf numFmtId="0" fontId="2" fillId="0" borderId="0" xfId="0" applyFont="1" applyAlignment="1">
      <alignment horizontal="center"/>
    </xf>
    <xf numFmtId="0" fontId="11" fillId="0" borderId="0" xfId="0" applyFont="1" applyAlignment="1">
      <alignment vertical="center" wrapText="1"/>
    </xf>
    <xf numFmtId="0" fontId="3" fillId="0" borderId="0" xfId="0" applyFont="1" applyAlignment="1">
      <alignment horizontal="left"/>
    </xf>
    <xf numFmtId="0" fontId="3" fillId="0" borderId="6" xfId="0" applyFont="1" applyBorder="1" applyAlignment="1">
      <alignment horizontal="center" vertical="center"/>
    </xf>
    <xf numFmtId="0" fontId="2" fillId="0" borderId="11" xfId="0" applyFont="1" applyBorder="1" applyAlignment="1">
      <alignment horizontal="left" vertical="center"/>
    </xf>
    <xf numFmtId="166" fontId="3" fillId="0" borderId="2" xfId="0" applyNumberFormat="1" applyFont="1" applyBorder="1" applyAlignment="1">
      <alignment horizontal="center" vertical="center"/>
    </xf>
    <xf numFmtId="0" fontId="3" fillId="0" borderId="9" xfId="0" applyFont="1" applyBorder="1"/>
    <xf numFmtId="0" fontId="3" fillId="0" borderId="7" xfId="0" applyFont="1" applyBorder="1"/>
    <xf numFmtId="0" fontId="3" fillId="0" borderId="12" xfId="0" applyFont="1" applyBorder="1"/>
    <xf numFmtId="0" fontId="2" fillId="0" borderId="9" xfId="0" applyFont="1" applyBorder="1"/>
    <xf numFmtId="0" fontId="2" fillId="0" borderId="10" xfId="0" applyFont="1" applyBorder="1"/>
    <xf numFmtId="166" fontId="7" fillId="0" borderId="0" xfId="0" applyNumberFormat="1" applyFont="1" applyAlignment="1">
      <alignment horizontal="center" vertical="center"/>
    </xf>
    <xf numFmtId="166" fontId="2" fillId="0" borderId="0" xfId="0" applyNumberFormat="1" applyFont="1" applyAlignment="1">
      <alignment horizontal="center" vertical="center"/>
    </xf>
    <xf numFmtId="168" fontId="2" fillId="0" borderId="0" xfId="0" applyNumberFormat="1" applyFont="1" applyAlignment="1">
      <alignment horizontal="center" vertical="center"/>
    </xf>
    <xf numFmtId="166" fontId="3" fillId="0" borderId="0" xfId="0" applyNumberFormat="1" applyFont="1"/>
    <xf numFmtId="0" fontId="2" fillId="0" borderId="0" xfId="0" applyFont="1" applyAlignment="1">
      <alignment horizontal="left" vertical="top"/>
    </xf>
    <xf numFmtId="0" fontId="2" fillId="0" borderId="0" xfId="0" applyFont="1" applyAlignment="1">
      <alignment horizontal="center" vertical="center" wrapText="1"/>
    </xf>
    <xf numFmtId="4" fontId="2" fillId="0" borderId="0" xfId="0" applyNumberFormat="1" applyFont="1"/>
    <xf numFmtId="0" fontId="2" fillId="0" borderId="9" xfId="0" applyFont="1" applyBorder="1" applyAlignment="1">
      <alignment horizontal="left" vertical="top"/>
    </xf>
    <xf numFmtId="0" fontId="2" fillId="0" borderId="0" xfId="0" applyFont="1" applyAlignment="1">
      <alignment vertical="top"/>
    </xf>
    <xf numFmtId="0" fontId="7" fillId="0" borderId="10" xfId="0" applyFont="1" applyBorder="1" applyAlignment="1">
      <alignment horizontal="left" vertical="top"/>
    </xf>
    <xf numFmtId="0" fontId="7" fillId="0" borderId="15" xfId="0" applyFont="1" applyBorder="1" applyAlignment="1">
      <alignment horizontal="left" vertical="top"/>
    </xf>
    <xf numFmtId="0" fontId="12" fillId="0" borderId="15" xfId="0" applyFont="1" applyBorder="1" applyAlignment="1">
      <alignment vertical="top"/>
    </xf>
    <xf numFmtId="166" fontId="6" fillId="0" borderId="15" xfId="0" applyNumberFormat="1" applyFont="1" applyBorder="1" applyAlignment="1">
      <alignment horizontal="right" vertical="top"/>
    </xf>
    <xf numFmtId="0" fontId="3" fillId="0" borderId="15" xfId="0" applyFont="1" applyBorder="1" applyAlignment="1">
      <alignment horizontal="center" vertical="top"/>
    </xf>
    <xf numFmtId="10" fontId="2" fillId="0" borderId="0" xfId="0" applyNumberFormat="1" applyFont="1" applyAlignment="1">
      <alignment horizontal="center"/>
    </xf>
    <xf numFmtId="4" fontId="2" fillId="0" borderId="0" xfId="0" applyNumberFormat="1" applyFont="1" applyAlignment="1">
      <alignment horizontal="center"/>
    </xf>
    <xf numFmtId="0" fontId="7" fillId="0" borderId="9" xfId="0" applyFont="1" applyBorder="1" applyAlignment="1">
      <alignment horizontal="left" vertical="top"/>
    </xf>
    <xf numFmtId="0" fontId="7" fillId="0" borderId="16" xfId="0" applyFont="1" applyBorder="1" applyAlignment="1">
      <alignment horizontal="left" vertical="top"/>
    </xf>
    <xf numFmtId="0" fontId="7" fillId="0" borderId="16" xfId="0" applyFont="1" applyBorder="1" applyAlignment="1">
      <alignment vertical="top"/>
    </xf>
    <xf numFmtId="14" fontId="7" fillId="0" borderId="16" xfId="0" applyNumberFormat="1" applyFont="1" applyBorder="1" applyAlignment="1">
      <alignment horizontal="center" vertical="top"/>
    </xf>
    <xf numFmtId="0" fontId="7" fillId="0" borderId="16" xfId="0" applyFont="1" applyBorder="1" applyAlignment="1">
      <alignment horizontal="center" vertical="top"/>
    </xf>
    <xf numFmtId="4" fontId="7" fillId="0" borderId="16" xfId="0" applyNumberFormat="1" applyFont="1" applyBorder="1" applyAlignment="1">
      <alignment horizontal="right" vertical="top"/>
    </xf>
    <xf numFmtId="10" fontId="7" fillId="0" borderId="14" xfId="0" applyNumberFormat="1" applyFont="1" applyBorder="1" applyAlignment="1">
      <alignment vertical="top"/>
    </xf>
    <xf numFmtId="10" fontId="2" fillId="0" borderId="0" xfId="0" applyNumberFormat="1" applyFont="1"/>
    <xf numFmtId="0" fontId="7" fillId="0" borderId="0" xfId="0" applyFont="1" applyAlignment="1">
      <alignment horizontal="left" vertical="top"/>
    </xf>
    <xf numFmtId="0" fontId="7" fillId="0" borderId="0" xfId="0" applyFont="1" applyAlignment="1">
      <alignment vertical="top"/>
    </xf>
    <xf numFmtId="14" fontId="7" fillId="0" borderId="0" xfId="0" applyNumberFormat="1" applyFont="1" applyAlignment="1">
      <alignment horizontal="center" vertical="top"/>
    </xf>
    <xf numFmtId="0" fontId="7" fillId="0" borderId="0" xfId="0" applyFont="1" applyAlignment="1">
      <alignment horizontal="center" vertical="top"/>
    </xf>
    <xf numFmtId="4" fontId="7" fillId="0" borderId="0" xfId="0" applyNumberFormat="1" applyFont="1" applyAlignment="1">
      <alignment horizontal="right" vertical="top"/>
    </xf>
    <xf numFmtId="10" fontId="2" fillId="0" borderId="11" xfId="0" applyNumberFormat="1" applyFont="1" applyBorder="1"/>
    <xf numFmtId="10" fontId="7" fillId="0" borderId="11" xfId="0" applyNumberFormat="1" applyFont="1" applyBorder="1" applyAlignment="1">
      <alignment vertical="top"/>
    </xf>
    <xf numFmtId="0" fontId="3" fillId="0" borderId="16" xfId="0" applyFont="1" applyBorder="1" applyAlignment="1">
      <alignment wrapText="1"/>
    </xf>
    <xf numFmtId="0" fontId="2" fillId="0" borderId="16" xfId="0" applyFont="1" applyBorder="1" applyAlignment="1">
      <alignment wrapText="1"/>
    </xf>
    <xf numFmtId="14" fontId="3" fillId="0" borderId="3" xfId="0" applyNumberFormat="1" applyFont="1" applyBorder="1" applyAlignment="1">
      <alignment horizontal="center" vertical="center"/>
    </xf>
    <xf numFmtId="0" fontId="3" fillId="0" borderId="0" xfId="0" applyFont="1" applyAlignment="1">
      <alignment horizontal="center" vertical="center"/>
    </xf>
    <xf numFmtId="173" fontId="3" fillId="0" borderId="2" xfId="0" applyNumberFormat="1" applyFont="1" applyBorder="1" applyAlignment="1">
      <alignment vertical="center"/>
    </xf>
    <xf numFmtId="0" fontId="2" fillId="0" borderId="2" xfId="0" applyFont="1" applyBorder="1"/>
    <xf numFmtId="166" fontId="7" fillId="0" borderId="3" xfId="0" applyNumberFormat="1" applyFont="1" applyBorder="1" applyAlignment="1">
      <alignment horizontal="left" vertical="top" shrinkToFit="1"/>
    </xf>
    <xf numFmtId="164" fontId="7" fillId="0" borderId="3" xfId="0" applyNumberFormat="1" applyFont="1" applyBorder="1" applyAlignment="1">
      <alignment horizontal="left" vertical="top" shrinkToFit="1"/>
    </xf>
    <xf numFmtId="164" fontId="3" fillId="0" borderId="2" xfId="0" applyNumberFormat="1" applyFont="1" applyBorder="1"/>
    <xf numFmtId="0" fontId="2" fillId="0" borderId="0" xfId="0" applyFont="1" applyAlignment="1">
      <alignment wrapText="1"/>
    </xf>
    <xf numFmtId="0" fontId="3" fillId="0" borderId="3" xfId="0" applyFont="1" applyBorder="1" applyAlignment="1">
      <alignment horizontal="center" vertical="center"/>
    </xf>
    <xf numFmtId="0" fontId="2" fillId="0" borderId="3" xfId="0" applyFont="1" applyBorder="1" applyAlignment="1">
      <alignment horizontal="left" vertical="top"/>
    </xf>
    <xf numFmtId="166" fontId="2" fillId="0" borderId="9" xfId="0" applyNumberFormat="1" applyFont="1" applyBorder="1"/>
    <xf numFmtId="166" fontId="2" fillId="0" borderId="10" xfId="0" applyNumberFormat="1" applyFont="1" applyBorder="1"/>
    <xf numFmtId="0" fontId="3" fillId="0" borderId="10" xfId="0" applyFont="1" applyBorder="1" applyAlignment="1">
      <alignment horizontal="center" vertical="center"/>
    </xf>
    <xf numFmtId="166" fontId="3" fillId="0" borderId="13" xfId="0" applyNumberFormat="1" applyFont="1" applyBorder="1"/>
    <xf numFmtId="166" fontId="2" fillId="0" borderId="14" xfId="0" applyNumberFormat="1" applyFont="1" applyBorder="1"/>
    <xf numFmtId="166" fontId="3" fillId="0" borderId="12" xfId="0" applyNumberFormat="1" applyFont="1" applyBorder="1"/>
    <xf numFmtId="0" fontId="6" fillId="3" borderId="3" xfId="0" applyFont="1" applyFill="1" applyBorder="1" applyAlignment="1">
      <alignment horizontal="center" vertical="center"/>
    </xf>
    <xf numFmtId="14" fontId="6" fillId="3" borderId="3" xfId="0" applyNumberFormat="1" applyFont="1" applyFill="1" applyBorder="1" applyAlignment="1">
      <alignment horizontal="center" vertical="center"/>
    </xf>
    <xf numFmtId="0" fontId="7" fillId="3" borderId="3" xfId="0" applyFont="1" applyFill="1" applyBorder="1" applyAlignment="1">
      <alignment vertical="center"/>
    </xf>
    <xf numFmtId="0" fontId="8" fillId="0" borderId="4" xfId="0" applyFont="1" applyBorder="1"/>
    <xf numFmtId="164" fontId="2" fillId="0" borderId="4" xfId="0" applyNumberFormat="1" applyFont="1" applyBorder="1"/>
    <xf numFmtId="164" fontId="7" fillId="0" borderId="4" xfId="0" applyNumberFormat="1" applyFont="1" applyBorder="1" applyAlignment="1">
      <alignment horizontal="center" vertical="center"/>
    </xf>
    <xf numFmtId="0" fontId="2" fillId="0" borderId="4" xfId="0" applyFont="1" applyBorder="1"/>
    <xf numFmtId="0" fontId="2" fillId="0" borderId="5" xfId="0" applyFont="1" applyBorder="1"/>
    <xf numFmtId="0" fontId="6" fillId="3" borderId="9" xfId="0" applyFont="1" applyFill="1" applyBorder="1" applyAlignment="1">
      <alignment vertical="center"/>
    </xf>
    <xf numFmtId="164" fontId="6" fillId="3" borderId="9" xfId="0" applyNumberFormat="1" applyFont="1" applyFill="1" applyBorder="1" applyAlignment="1">
      <alignment horizontal="center" vertical="center"/>
    </xf>
    <xf numFmtId="164" fontId="6" fillId="3" borderId="3" xfId="0" applyNumberFormat="1" applyFont="1" applyFill="1" applyBorder="1" applyAlignment="1">
      <alignment horizontal="center" vertical="center"/>
    </xf>
    <xf numFmtId="166" fontId="2" fillId="0" borderId="4" xfId="0" applyNumberFormat="1" applyFont="1" applyBorder="1"/>
    <xf numFmtId="0" fontId="2" fillId="0" borderId="8" xfId="0" applyFont="1" applyBorder="1"/>
    <xf numFmtId="166" fontId="2" fillId="0" borderId="5" xfId="0" applyNumberFormat="1" applyFont="1" applyBorder="1"/>
    <xf numFmtId="165" fontId="2" fillId="0" borderId="4" xfId="0" applyNumberFormat="1" applyFont="1" applyBorder="1"/>
    <xf numFmtId="0" fontId="3" fillId="0" borderId="5" xfId="0" applyFont="1" applyBorder="1"/>
    <xf numFmtId="165" fontId="2" fillId="0" borderId="5" xfId="0" applyNumberFormat="1" applyFont="1" applyBorder="1"/>
    <xf numFmtId="0" fontId="5" fillId="0" borderId="8" xfId="0" applyFont="1" applyBorder="1"/>
    <xf numFmtId="165" fontId="3" fillId="0" borderId="4" xfId="0" applyNumberFormat="1" applyFont="1" applyBorder="1" applyAlignment="1">
      <alignment horizontal="right"/>
    </xf>
    <xf numFmtId="165" fontId="2" fillId="0" borderId="4" xfId="0" applyNumberFormat="1" applyFont="1" applyBorder="1" applyAlignment="1">
      <alignment horizontal="right"/>
    </xf>
    <xf numFmtId="0" fontId="3" fillId="0" borderId="8" xfId="0" applyFont="1" applyBorder="1"/>
    <xf numFmtId="0" fontId="5" fillId="0" borderId="4" xfId="0" applyFont="1" applyBorder="1"/>
    <xf numFmtId="165" fontId="3" fillId="0" borderId="8" xfId="0" applyNumberFormat="1" applyFont="1" applyBorder="1" applyAlignment="1">
      <alignment horizontal="right"/>
    </xf>
    <xf numFmtId="0" fontId="2" fillId="0" borderId="4" xfId="0" applyFont="1" applyBorder="1" applyAlignment="1">
      <alignment wrapText="1"/>
    </xf>
    <xf numFmtId="165" fontId="2" fillId="0" borderId="8" xfId="0" applyNumberFormat="1" applyFont="1" applyBorder="1" applyAlignment="1">
      <alignment horizontal="right"/>
    </xf>
    <xf numFmtId="165" fontId="2" fillId="0" borderId="5" xfId="0" applyNumberFormat="1" applyFont="1" applyBorder="1" applyAlignment="1">
      <alignment horizontal="right"/>
    </xf>
    <xf numFmtId="165" fontId="3" fillId="0" borderId="5" xfId="0" applyNumberFormat="1" applyFont="1" applyBorder="1" applyAlignment="1">
      <alignment horizontal="right"/>
    </xf>
    <xf numFmtId="0" fontId="2" fillId="0" borderId="8" xfId="0" applyFont="1" applyBorder="1" applyAlignment="1">
      <alignment vertical="center"/>
    </xf>
    <xf numFmtId="0" fontId="2" fillId="0" borderId="8" xfId="0" applyFont="1" applyBorder="1" applyAlignment="1">
      <alignment horizontal="center" vertical="center"/>
    </xf>
    <xf numFmtId="168" fontId="2" fillId="0" borderId="4" xfId="0" applyNumberFormat="1" applyFont="1" applyBorder="1" applyAlignment="1">
      <alignment horizontal="center" vertical="center"/>
    </xf>
    <xf numFmtId="166" fontId="2" fillId="0" borderId="4" xfId="0" applyNumberFormat="1" applyFont="1" applyBorder="1" applyAlignment="1">
      <alignment horizontal="center" vertical="center"/>
    </xf>
    <xf numFmtId="164" fontId="2" fillId="0" borderId="4" xfId="0" applyNumberFormat="1" applyFont="1" applyBorder="1" applyAlignment="1">
      <alignment horizontal="center" vertical="center"/>
    </xf>
    <xf numFmtId="0" fontId="3" fillId="0" borderId="4" xfId="0" applyFont="1" applyBorder="1" applyAlignment="1">
      <alignment vertical="center"/>
    </xf>
    <xf numFmtId="0" fontId="3" fillId="0" borderId="8" xfId="0" applyFont="1" applyBorder="1" applyAlignment="1">
      <alignment horizontal="center" vertical="center"/>
    </xf>
    <xf numFmtId="168" fontId="3" fillId="0" borderId="5" xfId="0" applyNumberFormat="1" applyFont="1" applyBorder="1" applyAlignment="1">
      <alignment horizontal="center" vertical="center"/>
    </xf>
    <xf numFmtId="166" fontId="3" fillId="0" borderId="5" xfId="0" applyNumberFormat="1" applyFont="1" applyBorder="1" applyAlignment="1">
      <alignment horizontal="center" vertical="center"/>
    </xf>
    <xf numFmtId="164" fontId="3" fillId="0" borderId="5" xfId="0" applyNumberFormat="1" applyFont="1" applyBorder="1" applyAlignment="1">
      <alignment horizontal="center" vertical="center"/>
    </xf>
    <xf numFmtId="0" fontId="2" fillId="0" borderId="4" xfId="0" applyFont="1" applyBorder="1" applyAlignment="1">
      <alignment vertical="center"/>
    </xf>
    <xf numFmtId="0" fontId="2" fillId="0" borderId="4" xfId="0" applyFont="1" applyBorder="1" applyAlignment="1">
      <alignment horizontal="center" vertical="center"/>
    </xf>
    <xf numFmtId="0" fontId="3" fillId="0" borderId="5" xfId="0" applyFont="1" applyBorder="1" applyAlignment="1">
      <alignment vertical="center"/>
    </xf>
    <xf numFmtId="0" fontId="3" fillId="0" borderId="5" xfId="0" applyFont="1" applyBorder="1" applyAlignment="1">
      <alignment horizontal="center" vertical="center"/>
    </xf>
    <xf numFmtId="41" fontId="3" fillId="0" borderId="5" xfId="0" applyNumberFormat="1" applyFont="1" applyBorder="1" applyAlignment="1">
      <alignment horizontal="center" vertical="center"/>
    </xf>
    <xf numFmtId="0" fontId="5" fillId="0" borderId="6" xfId="0" applyFont="1" applyBorder="1" applyAlignment="1">
      <alignment vertical="center"/>
    </xf>
    <xf numFmtId="0" fontId="5" fillId="0" borderId="2" xfId="0" applyFont="1" applyBorder="1" applyAlignment="1">
      <alignment horizontal="center" vertical="center"/>
    </xf>
    <xf numFmtId="168" fontId="5" fillId="0" borderId="7" xfId="0" applyNumberFormat="1" applyFont="1" applyBorder="1" applyAlignment="1">
      <alignment horizontal="center" vertical="center"/>
    </xf>
    <xf numFmtId="166" fontId="5" fillId="0" borderId="6" xfId="0" applyNumberFormat="1" applyFont="1" applyBorder="1" applyAlignment="1">
      <alignment horizontal="center" vertical="center"/>
    </xf>
    <xf numFmtId="166" fontId="5" fillId="0" borderId="12" xfId="0" applyNumberFormat="1" applyFont="1" applyBorder="1" applyAlignment="1">
      <alignment horizontal="center" vertical="center"/>
    </xf>
    <xf numFmtId="166" fontId="11" fillId="0" borderId="0" xfId="0" applyNumberFormat="1" applyFont="1" applyAlignment="1">
      <alignment horizontal="center" vertical="center"/>
    </xf>
    <xf numFmtId="0" fontId="2" fillId="0" borderId="8" xfId="0" applyFont="1" applyBorder="1" applyAlignment="1">
      <alignment horizontal="left" vertical="center"/>
    </xf>
    <xf numFmtId="168" fontId="2" fillId="0" borderId="5" xfId="0" applyNumberFormat="1" applyFont="1" applyBorder="1" applyAlignment="1">
      <alignment horizontal="center" vertical="center"/>
    </xf>
    <xf numFmtId="0" fontId="7" fillId="0" borderId="4" xfId="0" applyFont="1" applyBorder="1" applyAlignment="1">
      <alignment horizontal="left" vertical="top"/>
    </xf>
    <xf numFmtId="0" fontId="6" fillId="0" borderId="4" xfId="0" applyFont="1" applyBorder="1" applyAlignment="1">
      <alignment horizontal="left" vertical="top"/>
    </xf>
    <xf numFmtId="0" fontId="1" fillId="0" borderId="0" xfId="0" applyFont="1" applyAlignment="1">
      <alignment horizontal="left" vertical="top"/>
    </xf>
    <xf numFmtId="0" fontId="2" fillId="0" borderId="8" xfId="0" applyFont="1" applyBorder="1" applyAlignment="1">
      <alignment horizontal="left" vertical="top"/>
    </xf>
    <xf numFmtId="10" fontId="12" fillId="0" borderId="13" xfId="0" applyNumberFormat="1" applyFont="1" applyBorder="1" applyAlignment="1">
      <alignment vertical="top"/>
    </xf>
    <xf numFmtId="0" fontId="7" fillId="0" borderId="8" xfId="0" applyFont="1" applyBorder="1" applyAlignment="1">
      <alignment horizontal="left" vertical="top"/>
    </xf>
    <xf numFmtId="0" fontId="2" fillId="0" borderId="5" xfId="0" applyFont="1" applyBorder="1" applyAlignment="1">
      <alignment horizontal="left" vertical="top"/>
    </xf>
    <xf numFmtId="166" fontId="3" fillId="0" borderId="5" xfId="0" applyNumberFormat="1" applyFont="1" applyBorder="1"/>
    <xf numFmtId="174" fontId="2" fillId="0" borderId="17" xfId="1" applyNumberFormat="1" applyFont="1" applyBorder="1"/>
    <xf numFmtId="166" fontId="6" fillId="0" borderId="2" xfId="1" applyNumberFormat="1" applyFont="1" applyBorder="1" applyAlignment="1">
      <alignment horizontal="center" vertical="center"/>
    </xf>
    <xf numFmtId="4" fontId="2" fillId="0" borderId="2" xfId="0" applyNumberFormat="1" applyFont="1" applyBorder="1" applyAlignment="1">
      <alignment horizontal="right"/>
    </xf>
    <xf numFmtId="4" fontId="2" fillId="0" borderId="2" xfId="0" applyNumberFormat="1" applyFont="1" applyBorder="1" applyAlignment="1">
      <alignment horizontal="right" vertical="center"/>
    </xf>
    <xf numFmtId="0" fontId="2" fillId="0" borderId="1" xfId="0" applyFont="1" applyBorder="1"/>
    <xf numFmtId="169" fontId="7" fillId="0" borderId="1" xfId="0" applyNumberFormat="1" applyFont="1" applyBorder="1" applyAlignment="1">
      <alignment horizontal="center" vertical="center"/>
    </xf>
    <xf numFmtId="164" fontId="2" fillId="0" borderId="1" xfId="0" applyNumberFormat="1" applyFont="1" applyBorder="1" applyAlignment="1">
      <alignment horizontal="center" vertical="center"/>
    </xf>
    <xf numFmtId="168" fontId="2" fillId="0" borderId="1" xfId="0" applyNumberFormat="1" applyFont="1" applyBorder="1" applyAlignment="1">
      <alignment horizontal="center" vertical="center"/>
    </xf>
    <xf numFmtId="166" fontId="2" fillId="0" borderId="3" xfId="1" applyNumberFormat="1" applyFont="1" applyBorder="1" applyAlignment="1">
      <alignment horizontal="center" vertical="center"/>
    </xf>
    <xf numFmtId="166" fontId="2" fillId="0" borderId="4" xfId="1" applyNumberFormat="1" applyFont="1" applyBorder="1" applyAlignment="1">
      <alignment horizontal="center" vertical="center"/>
    </xf>
    <xf numFmtId="166" fontId="7" fillId="0" borderId="5" xfId="1" applyNumberFormat="1" applyFont="1" applyBorder="1" applyAlignment="1">
      <alignment horizontal="center" vertical="center"/>
    </xf>
    <xf numFmtId="164" fontId="2" fillId="0" borderId="11" xfId="0" applyNumberFormat="1" applyFont="1" applyBorder="1" applyAlignment="1">
      <alignment vertical="center"/>
    </xf>
    <xf numFmtId="166" fontId="21" fillId="0" borderId="0" xfId="1" applyNumberFormat="1" applyFont="1" applyAlignment="1">
      <alignment horizontal="right" vertical="top"/>
    </xf>
    <xf numFmtId="164" fontId="6" fillId="3" borderId="18" xfId="0" applyNumberFormat="1" applyFont="1" applyFill="1" applyBorder="1" applyAlignment="1">
      <alignment horizontal="center" vertical="center"/>
    </xf>
    <xf numFmtId="166" fontId="2" fillId="0" borderId="3" xfId="1" applyNumberFormat="1" applyFont="1" applyFill="1" applyBorder="1" applyAlignment="1">
      <alignment horizontal="center" vertical="center"/>
    </xf>
    <xf numFmtId="164" fontId="2" fillId="0" borderId="11" xfId="0" applyNumberFormat="1" applyFont="1" applyBorder="1" applyAlignment="1">
      <alignment horizontal="center" vertical="center"/>
    </xf>
    <xf numFmtId="166" fontId="2" fillId="0" borderId="4" xfId="1" applyNumberFormat="1" applyFont="1" applyFill="1" applyBorder="1" applyAlignment="1">
      <alignment horizontal="center" vertical="center"/>
    </xf>
    <xf numFmtId="166" fontId="7" fillId="0" borderId="5" xfId="1" applyNumberFormat="1" applyFont="1" applyFill="1" applyBorder="1" applyAlignment="1">
      <alignment horizontal="center" vertical="center"/>
    </xf>
    <xf numFmtId="164" fontId="2" fillId="0" borderId="13" xfId="0" applyNumberFormat="1" applyFont="1" applyBorder="1" applyAlignment="1">
      <alignment horizontal="center" vertical="center"/>
    </xf>
    <xf numFmtId="0" fontId="2" fillId="0" borderId="1" xfId="0" applyFont="1" applyBorder="1" applyAlignment="1">
      <alignment horizontal="left" vertical="top"/>
    </xf>
    <xf numFmtId="0" fontId="2" fillId="0" borderId="1" xfId="0" applyFont="1" applyBorder="1" applyAlignment="1">
      <alignment vertical="top"/>
    </xf>
    <xf numFmtId="14" fontId="2" fillId="0" borderId="1" xfId="0" applyNumberFormat="1" applyFont="1" applyBorder="1" applyAlignment="1">
      <alignment horizontal="center" vertical="top"/>
    </xf>
    <xf numFmtId="0" fontId="2" fillId="0" borderId="1" xfId="0" applyFont="1" applyBorder="1" applyAlignment="1">
      <alignment horizontal="center" vertical="top"/>
    </xf>
    <xf numFmtId="4" fontId="2" fillId="0" borderId="1" xfId="0" applyNumberFormat="1" applyFont="1" applyBorder="1" applyAlignment="1">
      <alignment horizontal="right" vertical="top"/>
    </xf>
    <xf numFmtId="0" fontId="2" fillId="0" borderId="19" xfId="0" applyFont="1" applyBorder="1" applyAlignment="1">
      <alignment horizontal="left" vertical="top"/>
    </xf>
    <xf numFmtId="0" fontId="2" fillId="0" borderId="20" xfId="0" applyFont="1" applyBorder="1" applyAlignment="1">
      <alignment horizontal="left" vertical="top"/>
    </xf>
    <xf numFmtId="0" fontId="2" fillId="0" borderId="20" xfId="0" applyFont="1" applyBorder="1" applyAlignment="1">
      <alignment vertical="top"/>
    </xf>
    <xf numFmtId="14" fontId="2" fillId="0" borderId="20" xfId="0" applyNumberFormat="1" applyFont="1" applyBorder="1" applyAlignment="1">
      <alignment horizontal="center" vertical="top"/>
    </xf>
    <xf numFmtId="0" fontId="2" fillId="0" borderId="20" xfId="0" applyFont="1" applyBorder="1" applyAlignment="1">
      <alignment horizontal="center" vertical="top"/>
    </xf>
    <xf numFmtId="4" fontId="2" fillId="0" borderId="20" xfId="0" applyNumberFormat="1" applyFont="1" applyBorder="1" applyAlignment="1">
      <alignment horizontal="right" vertical="top"/>
    </xf>
    <xf numFmtId="10" fontId="2" fillId="0" borderId="21" xfId="0" applyNumberFormat="1" applyFont="1" applyBorder="1" applyAlignment="1">
      <alignment vertical="top"/>
    </xf>
    <xf numFmtId="0" fontId="2" fillId="0" borderId="22" xfId="0" applyFont="1" applyBorder="1" applyAlignment="1">
      <alignment horizontal="left" vertical="top"/>
    </xf>
    <xf numFmtId="10" fontId="2" fillId="0" borderId="17" xfId="0" applyNumberFormat="1" applyFont="1" applyBorder="1" applyAlignment="1">
      <alignment vertical="top"/>
    </xf>
    <xf numFmtId="0" fontId="7" fillId="0" borderId="23" xfId="0" applyFont="1" applyBorder="1" applyAlignment="1">
      <alignment horizontal="left" vertical="top"/>
    </xf>
    <xf numFmtId="0" fontId="7" fillId="0" borderId="24" xfId="0" applyFont="1" applyBorder="1" applyAlignment="1">
      <alignment vertical="top"/>
    </xf>
    <xf numFmtId="14" fontId="7" fillId="0" borderId="24" xfId="0" applyNumberFormat="1" applyFont="1" applyBorder="1" applyAlignment="1">
      <alignment horizontal="center" vertical="top"/>
    </xf>
    <xf numFmtId="0" fontId="7" fillId="0" borderId="24" xfId="0" applyFont="1" applyBorder="1" applyAlignment="1">
      <alignment horizontal="center" vertical="top"/>
    </xf>
    <xf numFmtId="4" fontId="7" fillId="0" borderId="24" xfId="0" applyNumberFormat="1" applyFont="1" applyBorder="1" applyAlignment="1">
      <alignment horizontal="right" vertical="top"/>
    </xf>
    <xf numFmtId="10" fontId="7" fillId="0" borderId="25" xfId="0" applyNumberFormat="1" applyFont="1" applyBorder="1" applyAlignment="1">
      <alignment vertical="top"/>
    </xf>
    <xf numFmtId="0" fontId="2" fillId="0" borderId="19" xfId="0" applyFont="1" applyBorder="1"/>
    <xf numFmtId="0" fontId="2" fillId="0" borderId="22" xfId="0" applyFont="1" applyBorder="1"/>
    <xf numFmtId="166" fontId="2" fillId="0" borderId="26" xfId="0" applyNumberFormat="1" applyFont="1" applyBorder="1"/>
    <xf numFmtId="166" fontId="2" fillId="0" borderId="27" xfId="0" applyNumberFormat="1" applyFont="1" applyBorder="1"/>
    <xf numFmtId="165" fontId="2" fillId="0" borderId="27" xfId="0" applyNumberFormat="1" applyFont="1" applyBorder="1"/>
    <xf numFmtId="166" fontId="2" fillId="0" borderId="19" xfId="0" applyNumberFormat="1" applyFont="1" applyBorder="1"/>
    <xf numFmtId="166" fontId="2" fillId="0" borderId="22" xfId="0" applyNumberFormat="1" applyFont="1" applyBorder="1"/>
    <xf numFmtId="166" fontId="2" fillId="0" borderId="23" xfId="0" applyNumberFormat="1" applyFont="1" applyBorder="1"/>
    <xf numFmtId="166" fontId="2" fillId="0" borderId="28" xfId="0" applyNumberFormat="1" applyFont="1" applyBorder="1"/>
    <xf numFmtId="0" fontId="2" fillId="0" borderId="0" xfId="0" applyFont="1" applyAlignment="1">
      <alignment horizontal="left" vertical="top" wrapText="1"/>
    </xf>
    <xf numFmtId="0" fontId="0" fillId="0" borderId="0" xfId="0"/>
    <xf numFmtId="0" fontId="2" fillId="0" borderId="0" xfId="0" applyFont="1" applyAlignment="1">
      <alignment horizontal="left" wrapText="1"/>
    </xf>
    <xf numFmtId="14" fontId="3" fillId="0" borderId="6" xfId="0" applyNumberFormat="1" applyFont="1" applyBorder="1" applyAlignment="1">
      <alignment horizontal="center" vertical="top"/>
    </xf>
    <xf numFmtId="0" fontId="4" fillId="0" borderId="7" xfId="0" applyFont="1" applyBorder="1"/>
    <xf numFmtId="0" fontId="4" fillId="0" borderId="12" xfId="0" applyFont="1" applyBorder="1"/>
    <xf numFmtId="0" fontId="3" fillId="0" borderId="6" xfId="0" applyFont="1" applyBorder="1" applyAlignment="1">
      <alignment horizontal="center" vertical="top"/>
    </xf>
    <xf numFmtId="0" fontId="2" fillId="0" borderId="0" xfId="0" applyFont="1" applyAlignment="1">
      <alignment horizontal="left" vertical="center" wrapText="1"/>
    </xf>
    <xf numFmtId="0" fontId="3" fillId="0" borderId="6" xfId="0" applyFont="1" applyBorder="1" applyAlignment="1">
      <alignment horizontal="center" vertical="center"/>
    </xf>
    <xf numFmtId="0" fontId="3" fillId="0" borderId="0" xfId="0" applyFont="1" applyAlignment="1">
      <alignment horizontal="left" wrapText="1"/>
    </xf>
    <xf numFmtId="0" fontId="3" fillId="0" borderId="0" xfId="0" applyFont="1" applyAlignment="1">
      <alignment horizontal="left"/>
    </xf>
    <xf numFmtId="0" fontId="3" fillId="0" borderId="15" xfId="0" applyFont="1" applyBorder="1" applyAlignment="1">
      <alignment horizontal="left" vertical="center" wrapText="1"/>
    </xf>
    <xf numFmtId="0" fontId="4" fillId="0" borderId="15" xfId="0" applyFont="1" applyBorder="1"/>
    <xf numFmtId="0" fontId="2" fillId="0" borderId="9" xfId="0" applyFont="1" applyBorder="1" applyAlignment="1">
      <alignment horizontal="left" vertical="center"/>
    </xf>
    <xf numFmtId="0" fontId="4" fillId="0" borderId="14" xfId="0" applyFont="1" applyBorder="1"/>
    <xf numFmtId="0" fontId="3" fillId="0" borderId="3" xfId="0" applyFont="1" applyBorder="1" applyAlignment="1">
      <alignment horizontal="center" vertical="center" wrapText="1"/>
    </xf>
    <xf numFmtId="0" fontId="4" fillId="0" borderId="4" xfId="0" applyFont="1" applyBorder="1"/>
    <xf numFmtId="0" fontId="3" fillId="0" borderId="6" xfId="0" applyFont="1" applyBorder="1" applyAlignment="1">
      <alignment horizontal="center" vertical="center" wrapText="1"/>
    </xf>
    <xf numFmtId="0" fontId="4" fillId="0" borderId="5" xfId="0" applyFont="1" applyBorder="1"/>
    <xf numFmtId="0" fontId="3" fillId="0" borderId="0" xfId="0" applyFont="1" applyAlignment="1">
      <alignment horizontal="left" vertical="center" wrapText="1"/>
    </xf>
    <xf numFmtId="0" fontId="3" fillId="2" borderId="1" xfId="0" applyFont="1" applyFill="1" applyBorder="1" applyAlignment="1">
      <alignment horizontal="center"/>
    </xf>
    <xf numFmtId="0" fontId="4" fillId="0" borderId="1" xfId="0" applyFont="1" applyBorder="1"/>
    <xf numFmtId="0" fontId="5" fillId="0" borderId="0" xfId="0" applyFont="1" applyAlignment="1">
      <alignment horizontal="center" wrapText="1"/>
    </xf>
    <xf numFmtId="0" fontId="5" fillId="0" borderId="0" xfId="0" applyFont="1" applyAlignment="1">
      <alignment horizontal="center"/>
    </xf>
    <xf numFmtId="0" fontId="3" fillId="0" borderId="0" xfId="0" applyFont="1" applyAlignment="1">
      <alignment horizontal="center"/>
    </xf>
    <xf numFmtId="0" fontId="9" fillId="0" borderId="0" xfId="0" applyFont="1" applyAlignment="1">
      <alignment horizontal="left"/>
    </xf>
    <xf numFmtId="0" fontId="3" fillId="0" borderId="3" xfId="0" applyFont="1" applyBorder="1" applyAlignment="1">
      <alignment horizontal="left" wrapText="1"/>
    </xf>
    <xf numFmtId="165" fontId="3" fillId="0" borderId="3" xfId="0" applyNumberFormat="1" applyFont="1" applyBorder="1" applyAlignment="1">
      <alignment horizontal="right"/>
    </xf>
    <xf numFmtId="0" fontId="4" fillId="0" borderId="5" xfId="0" applyFont="1" applyBorder="1" applyAlignment="1">
      <alignment horizontal="right"/>
    </xf>
    <xf numFmtId="0" fontId="2" fillId="0" borderId="29" xfId="0" applyFont="1" applyBorder="1"/>
    <xf numFmtId="166" fontId="2" fillId="0" borderId="29" xfId="0" applyNumberFormat="1" applyFont="1" applyBorder="1"/>
    <xf numFmtId="166" fontId="2" fillId="0" borderId="4" xfId="1" applyNumberFormat="1" applyFont="1" applyBorder="1"/>
    <xf numFmtId="41" fontId="6" fillId="3" borderId="2" xfId="1" applyFont="1" applyFill="1" applyBorder="1" applyAlignment="1">
      <alignment horizontal="center" vertical="center"/>
    </xf>
    <xf numFmtId="41" fontId="2" fillId="0" borderId="0" xfId="1" applyFont="1"/>
    <xf numFmtId="41" fontId="2" fillId="0" borderId="0" xfId="0" applyNumberFormat="1" applyFont="1"/>
    <xf numFmtId="0" fontId="3" fillId="0" borderId="29" xfId="0" applyFont="1" applyBorder="1" applyAlignment="1">
      <alignment horizontal="center" vertical="center"/>
    </xf>
    <xf numFmtId="166" fontId="3" fillId="0" borderId="29" xfId="0" applyNumberFormat="1" applyFont="1" applyBorder="1"/>
  </cellXfs>
  <cellStyles count="2">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8D08D"/>
  </sheetPr>
  <dimension ref="A1:Z1001"/>
  <sheetViews>
    <sheetView showGridLines="0" tabSelected="1" workbookViewId="0">
      <selection activeCell="C16" sqref="C16"/>
    </sheetView>
  </sheetViews>
  <sheetFormatPr baseColWidth="10" defaultColWidth="14.44140625" defaultRowHeight="15" customHeight="1"/>
  <cols>
    <col min="1" max="1" width="3.5546875" customWidth="1"/>
    <col min="2" max="2" width="63.33203125" customWidth="1"/>
    <col min="3" max="4" width="19.44140625" customWidth="1"/>
    <col min="5" max="5" width="14.5546875" bestFit="1" customWidth="1"/>
    <col min="6" max="6" width="17.5546875" customWidth="1"/>
    <col min="7" max="7" width="16.6640625" customWidth="1"/>
    <col min="8" max="26" width="9.109375" customWidth="1"/>
  </cols>
  <sheetData>
    <row r="1" spans="1:26" ht="14.25" customHeight="1">
      <c r="A1" s="1"/>
      <c r="B1" s="2"/>
      <c r="C1" s="2"/>
      <c r="D1" s="2"/>
      <c r="E1" s="2"/>
      <c r="F1" s="2"/>
      <c r="G1" s="2"/>
      <c r="H1" s="2"/>
      <c r="I1" s="2"/>
      <c r="J1" s="2"/>
      <c r="K1" s="2"/>
      <c r="L1" s="2"/>
      <c r="M1" s="2"/>
      <c r="N1" s="2"/>
      <c r="O1" s="2"/>
      <c r="P1" s="2"/>
      <c r="Q1" s="2"/>
      <c r="R1" s="2"/>
      <c r="S1" s="2"/>
      <c r="T1" s="2"/>
      <c r="U1" s="2"/>
      <c r="V1" s="2"/>
      <c r="W1" s="2"/>
      <c r="X1" s="2"/>
      <c r="Y1" s="2"/>
      <c r="Z1" s="2"/>
    </row>
    <row r="2" spans="1:26" ht="14.25" customHeight="1">
      <c r="A2" s="2"/>
      <c r="B2" s="263" t="s">
        <v>0</v>
      </c>
      <c r="C2" s="264"/>
      <c r="D2" s="264"/>
      <c r="E2" s="2"/>
      <c r="F2" s="2"/>
      <c r="G2" s="2"/>
      <c r="H2" s="2"/>
      <c r="I2" s="2"/>
      <c r="J2" s="2"/>
      <c r="K2" s="2"/>
      <c r="L2" s="2"/>
      <c r="M2" s="2"/>
      <c r="N2" s="2"/>
      <c r="O2" s="2"/>
      <c r="P2" s="2"/>
      <c r="Q2" s="2"/>
      <c r="R2" s="2"/>
      <c r="S2" s="2"/>
      <c r="T2" s="2"/>
      <c r="U2" s="2"/>
      <c r="V2" s="2"/>
      <c r="W2" s="2"/>
      <c r="X2" s="2"/>
      <c r="Y2" s="2"/>
      <c r="Z2" s="2"/>
    </row>
    <row r="3" spans="1:26" ht="14.25" customHeight="1">
      <c r="A3" s="2"/>
      <c r="B3" s="266" t="s">
        <v>1</v>
      </c>
      <c r="C3" s="244"/>
      <c r="D3" s="244"/>
      <c r="E3" s="2"/>
      <c r="F3" s="2"/>
      <c r="G3" s="2"/>
      <c r="H3" s="2"/>
      <c r="I3" s="2"/>
      <c r="J3" s="2"/>
      <c r="K3" s="2"/>
      <c r="L3" s="2"/>
      <c r="M3" s="2"/>
      <c r="N3" s="2"/>
      <c r="O3" s="2"/>
      <c r="P3" s="2"/>
      <c r="Q3" s="2"/>
      <c r="R3" s="2"/>
      <c r="S3" s="2"/>
      <c r="T3" s="2"/>
      <c r="U3" s="2"/>
      <c r="V3" s="2"/>
      <c r="W3" s="2"/>
      <c r="X3" s="2"/>
      <c r="Y3" s="2"/>
      <c r="Z3" s="2"/>
    </row>
    <row r="4" spans="1:26" ht="14.25" customHeight="1">
      <c r="A4" s="2"/>
      <c r="B4" s="267" t="s">
        <v>2</v>
      </c>
      <c r="C4" s="244"/>
      <c r="D4" s="244"/>
      <c r="E4" s="2"/>
      <c r="F4" s="2"/>
      <c r="G4" s="2"/>
      <c r="H4" s="2"/>
      <c r="I4" s="2"/>
      <c r="J4" s="2"/>
      <c r="K4" s="2"/>
      <c r="L4" s="2"/>
      <c r="M4" s="2"/>
      <c r="N4" s="2"/>
      <c r="O4" s="2"/>
      <c r="P4" s="2"/>
      <c r="Q4" s="2"/>
      <c r="R4" s="2"/>
      <c r="S4" s="2"/>
      <c r="T4" s="2"/>
      <c r="U4" s="2"/>
      <c r="V4" s="2"/>
      <c r="W4" s="2"/>
      <c r="X4" s="2"/>
      <c r="Y4" s="2"/>
      <c r="Z4" s="2"/>
    </row>
    <row r="5" spans="1:26" ht="14.25" customHeight="1">
      <c r="A5" s="2"/>
      <c r="B5" s="267" t="s">
        <v>3</v>
      </c>
      <c r="C5" s="244"/>
      <c r="D5" s="244"/>
      <c r="E5" s="2"/>
      <c r="F5" s="2"/>
      <c r="G5" s="2"/>
      <c r="H5" s="2"/>
      <c r="I5" s="2"/>
      <c r="J5" s="2"/>
      <c r="K5" s="2"/>
      <c r="L5" s="2"/>
      <c r="M5" s="2"/>
      <c r="N5" s="2"/>
      <c r="O5" s="2"/>
      <c r="P5" s="2"/>
      <c r="Q5" s="2"/>
      <c r="R5" s="2"/>
      <c r="S5" s="2"/>
      <c r="T5" s="2"/>
      <c r="U5" s="2"/>
      <c r="V5" s="2"/>
      <c r="W5" s="2"/>
      <c r="X5" s="2"/>
      <c r="Y5" s="2"/>
      <c r="Z5" s="2"/>
    </row>
    <row r="6" spans="1:26" ht="14.25" customHeight="1">
      <c r="A6" s="2"/>
      <c r="B6" s="2"/>
      <c r="C6" s="2"/>
      <c r="D6" s="2"/>
      <c r="E6" s="2"/>
      <c r="F6" s="2"/>
      <c r="G6" s="2"/>
      <c r="H6" s="2"/>
      <c r="I6" s="2"/>
      <c r="J6" s="2"/>
      <c r="K6" s="2"/>
      <c r="L6" s="2"/>
      <c r="M6" s="2"/>
      <c r="N6" s="2"/>
      <c r="O6" s="2"/>
      <c r="P6" s="2"/>
      <c r="Q6" s="2"/>
      <c r="R6" s="2"/>
      <c r="S6" s="2"/>
      <c r="T6" s="2"/>
      <c r="U6" s="2"/>
      <c r="V6" s="2"/>
      <c r="W6" s="2"/>
      <c r="X6" s="2"/>
      <c r="Y6" s="2"/>
      <c r="Z6" s="2"/>
    </row>
    <row r="7" spans="1:26" ht="14.25" customHeight="1">
      <c r="A7" s="2"/>
      <c r="B7" s="137" t="s">
        <v>4</v>
      </c>
      <c r="C7" s="138">
        <v>46203</v>
      </c>
      <c r="D7" s="4">
        <v>45838</v>
      </c>
      <c r="E7" s="2"/>
      <c r="F7" s="2"/>
      <c r="G7" s="2"/>
      <c r="H7" s="2"/>
      <c r="I7" s="2"/>
      <c r="J7" s="2"/>
      <c r="K7" s="2"/>
      <c r="L7" s="2"/>
      <c r="M7" s="2"/>
      <c r="N7" s="2"/>
      <c r="O7" s="2"/>
      <c r="P7" s="2"/>
      <c r="Q7" s="2"/>
      <c r="R7" s="2"/>
      <c r="S7" s="2"/>
      <c r="T7" s="2"/>
      <c r="U7" s="2"/>
      <c r="V7" s="2"/>
      <c r="W7" s="2"/>
      <c r="X7" s="2"/>
      <c r="Y7" s="2"/>
      <c r="Z7" s="2"/>
    </row>
    <row r="8" spans="1:26" ht="14.25" customHeight="1">
      <c r="A8" s="2"/>
      <c r="B8" s="139" t="s">
        <v>5</v>
      </c>
      <c r="C8" s="6">
        <v>1977219.76</v>
      </c>
      <c r="D8" s="6">
        <v>343711.81000000029</v>
      </c>
      <c r="E8" s="2"/>
      <c r="F8" s="2"/>
      <c r="G8" s="2"/>
      <c r="H8" s="2"/>
      <c r="I8" s="2"/>
      <c r="J8" s="2"/>
      <c r="K8" s="2"/>
      <c r="L8" s="2"/>
      <c r="M8" s="2"/>
      <c r="N8" s="2"/>
      <c r="O8" s="2"/>
      <c r="P8" s="2"/>
      <c r="Q8" s="2"/>
      <c r="R8" s="2"/>
      <c r="S8" s="2"/>
      <c r="T8" s="2"/>
      <c r="U8" s="2"/>
      <c r="V8" s="2"/>
      <c r="W8" s="2"/>
      <c r="X8" s="2"/>
      <c r="Y8" s="2"/>
      <c r="Z8" s="2"/>
    </row>
    <row r="9" spans="1:26" ht="14.25" customHeight="1">
      <c r="A9" s="2"/>
      <c r="B9" s="140" t="s">
        <v>6</v>
      </c>
      <c r="C9" s="141">
        <v>16943308.219999999</v>
      </c>
      <c r="D9" s="142">
        <v>10191985.869999999</v>
      </c>
      <c r="E9" s="2"/>
      <c r="F9" s="3"/>
      <c r="G9" s="3"/>
      <c r="H9" s="2"/>
      <c r="I9" s="2"/>
      <c r="J9" s="2"/>
      <c r="K9" s="2"/>
      <c r="L9" s="2"/>
      <c r="M9" s="2"/>
      <c r="N9" s="2"/>
      <c r="O9" s="2"/>
      <c r="P9" s="2"/>
      <c r="Q9" s="2"/>
      <c r="R9" s="2"/>
      <c r="S9" s="2"/>
      <c r="T9" s="2"/>
      <c r="U9" s="2"/>
      <c r="V9" s="2"/>
      <c r="W9" s="2"/>
      <c r="X9" s="2"/>
      <c r="Y9" s="2"/>
      <c r="Z9" s="2"/>
    </row>
    <row r="10" spans="1:26" ht="14.25" customHeight="1">
      <c r="A10" s="2"/>
      <c r="B10" s="143" t="s">
        <v>7</v>
      </c>
      <c r="C10" s="141">
        <v>991314.61</v>
      </c>
      <c r="D10" s="141">
        <v>401633.02</v>
      </c>
      <c r="E10" s="2"/>
      <c r="F10" s="2"/>
      <c r="G10" s="2"/>
      <c r="H10" s="2"/>
      <c r="I10" s="2"/>
      <c r="J10" s="2"/>
      <c r="K10" s="2"/>
      <c r="L10" s="2"/>
      <c r="M10" s="2"/>
      <c r="N10" s="2"/>
      <c r="O10" s="2"/>
      <c r="P10" s="2"/>
      <c r="Q10" s="2"/>
      <c r="R10" s="2"/>
      <c r="S10" s="2"/>
      <c r="T10" s="2"/>
      <c r="U10" s="2"/>
      <c r="V10" s="2"/>
      <c r="W10" s="2"/>
      <c r="X10" s="2"/>
      <c r="Y10" s="2"/>
      <c r="Z10" s="2"/>
    </row>
    <row r="11" spans="1:26" ht="14.25" customHeight="1">
      <c r="A11" s="2"/>
      <c r="B11" s="13" t="s">
        <v>8</v>
      </c>
      <c r="C11" s="142">
        <v>0</v>
      </c>
      <c r="D11" s="142">
        <v>5952</v>
      </c>
      <c r="E11" s="2"/>
      <c r="F11" s="2"/>
      <c r="G11" s="17"/>
      <c r="H11" s="2"/>
      <c r="I11" s="2"/>
      <c r="J11" s="2"/>
      <c r="K11" s="2"/>
      <c r="L11" s="2"/>
      <c r="M11" s="2"/>
      <c r="N11" s="2"/>
      <c r="O11" s="2"/>
      <c r="P11" s="2"/>
      <c r="Q11" s="2"/>
      <c r="R11" s="2"/>
      <c r="S11" s="2"/>
      <c r="T11" s="2"/>
      <c r="U11" s="2"/>
      <c r="V11" s="2"/>
      <c r="W11" s="2"/>
      <c r="X11" s="2"/>
      <c r="Y11" s="2"/>
      <c r="Z11" s="2"/>
    </row>
    <row r="12" spans="1:26" ht="14.25" customHeight="1">
      <c r="A12" s="2"/>
      <c r="B12" s="13" t="s">
        <v>9</v>
      </c>
      <c r="C12" s="142">
        <v>10089.200000000001</v>
      </c>
      <c r="D12" s="142">
        <v>547361.66999999993</v>
      </c>
      <c r="E12" s="2"/>
      <c r="F12" s="3"/>
      <c r="G12" s="17"/>
      <c r="H12" s="2"/>
      <c r="I12" s="2"/>
      <c r="J12" s="2"/>
      <c r="K12" s="2"/>
      <c r="L12" s="2"/>
      <c r="M12" s="2"/>
      <c r="N12" s="2"/>
      <c r="O12" s="2"/>
      <c r="P12" s="2"/>
      <c r="Q12" s="2"/>
      <c r="R12" s="2"/>
      <c r="S12" s="2"/>
      <c r="T12" s="2"/>
      <c r="U12" s="2"/>
      <c r="V12" s="2"/>
      <c r="W12" s="2"/>
      <c r="X12" s="2"/>
      <c r="Y12" s="2"/>
      <c r="Z12" s="2"/>
    </row>
    <row r="13" spans="1:26" ht="14.25" customHeight="1">
      <c r="A13" s="2"/>
      <c r="B13" s="13" t="s">
        <v>10</v>
      </c>
      <c r="C13" s="142">
        <v>200958.90999999992</v>
      </c>
      <c r="D13" s="142">
        <v>0</v>
      </c>
      <c r="E13" s="2"/>
      <c r="F13" s="2"/>
      <c r="G13" s="2"/>
      <c r="H13" s="2"/>
      <c r="I13" s="2"/>
      <c r="J13" s="2"/>
      <c r="K13" s="2"/>
      <c r="L13" s="2"/>
      <c r="M13" s="2"/>
      <c r="N13" s="2"/>
      <c r="O13" s="2"/>
      <c r="P13" s="2"/>
      <c r="Q13" s="2"/>
      <c r="R13" s="2"/>
      <c r="S13" s="2"/>
      <c r="T13" s="2"/>
      <c r="U13" s="2"/>
      <c r="V13" s="2"/>
      <c r="W13" s="2"/>
      <c r="X13" s="2"/>
      <c r="Y13" s="2"/>
      <c r="Z13" s="2"/>
    </row>
    <row r="14" spans="1:26" ht="14.25" customHeight="1">
      <c r="A14" s="2"/>
      <c r="B14" s="144" t="s">
        <v>55</v>
      </c>
      <c r="C14" s="21">
        <v>214653.72999999998</v>
      </c>
      <c r="D14" s="195">
        <v>1243745.58</v>
      </c>
      <c r="E14" s="2"/>
      <c r="F14" s="2"/>
      <c r="G14" s="2"/>
      <c r="H14" s="2"/>
      <c r="I14" s="2"/>
      <c r="J14" s="2"/>
      <c r="K14" s="2"/>
      <c r="L14" s="2"/>
      <c r="M14" s="2"/>
      <c r="N14" s="2"/>
      <c r="O14" s="2"/>
      <c r="P14" s="2"/>
      <c r="Q14" s="2"/>
      <c r="R14" s="2"/>
      <c r="S14" s="2"/>
      <c r="T14" s="2"/>
      <c r="U14" s="2"/>
      <c r="V14" s="2"/>
      <c r="W14" s="2"/>
      <c r="X14" s="2"/>
      <c r="Y14" s="2"/>
      <c r="Z14" s="2"/>
    </row>
    <row r="15" spans="1:26" ht="14.25" customHeight="1">
      <c r="A15" s="2"/>
      <c r="B15" s="22" t="s">
        <v>11</v>
      </c>
      <c r="C15" s="24">
        <f t="shared" ref="C15:D15" si="0">SUM(C8:C14)</f>
        <v>20337544.43</v>
      </c>
      <c r="D15" s="208">
        <f t="shared" si="0"/>
        <v>12734389.949999999</v>
      </c>
      <c r="E15" s="207"/>
      <c r="F15" s="3"/>
      <c r="G15" s="3"/>
      <c r="H15" s="2"/>
      <c r="I15" s="2"/>
      <c r="J15" s="2"/>
      <c r="K15" s="2"/>
      <c r="L15" s="2"/>
      <c r="M15" s="2"/>
      <c r="N15" s="2"/>
      <c r="O15" s="2"/>
      <c r="P15" s="2"/>
      <c r="Q15" s="2"/>
      <c r="R15" s="2"/>
      <c r="S15" s="2"/>
      <c r="T15" s="2"/>
      <c r="U15" s="2"/>
      <c r="V15" s="2"/>
      <c r="W15" s="2"/>
      <c r="X15" s="2"/>
      <c r="Y15" s="2"/>
      <c r="Z15" s="2"/>
    </row>
    <row r="16" spans="1:26" ht="14.25" customHeight="1">
      <c r="A16" s="2"/>
      <c r="B16" s="145" t="s">
        <v>12</v>
      </c>
      <c r="C16" s="146"/>
      <c r="D16" s="147"/>
      <c r="E16" s="2"/>
      <c r="F16" s="2"/>
      <c r="G16" s="2"/>
      <c r="H16" s="2"/>
      <c r="I16" s="2"/>
      <c r="J16" s="2"/>
      <c r="K16" s="2"/>
      <c r="L16" s="2"/>
      <c r="M16" s="2"/>
      <c r="N16" s="2"/>
      <c r="O16" s="2"/>
      <c r="P16" s="2"/>
      <c r="Q16" s="2"/>
      <c r="R16" s="2"/>
      <c r="S16" s="2"/>
      <c r="T16" s="2"/>
      <c r="U16" s="2"/>
      <c r="V16" s="2"/>
      <c r="W16" s="2"/>
      <c r="X16" s="2"/>
      <c r="Y16" s="2"/>
      <c r="Z16" s="2"/>
    </row>
    <row r="17" spans="1:26" ht="14.25" customHeight="1">
      <c r="A17" s="2"/>
      <c r="B17" s="29" t="s">
        <v>13</v>
      </c>
      <c r="C17" s="30">
        <v>4327941.9200000009</v>
      </c>
      <c r="D17" s="31">
        <v>0</v>
      </c>
      <c r="E17" s="2"/>
      <c r="F17" s="2"/>
      <c r="G17" s="2"/>
      <c r="H17" s="2"/>
      <c r="I17" s="2"/>
      <c r="J17" s="2"/>
      <c r="K17" s="2"/>
      <c r="L17" s="2"/>
      <c r="M17" s="2"/>
      <c r="N17" s="2"/>
      <c r="O17" s="2"/>
      <c r="P17" s="2"/>
      <c r="Q17" s="2"/>
      <c r="R17" s="2"/>
      <c r="S17" s="2"/>
      <c r="T17" s="2"/>
      <c r="U17" s="2"/>
      <c r="V17" s="2"/>
      <c r="W17" s="2"/>
      <c r="X17" s="2"/>
      <c r="Y17" s="2"/>
      <c r="Z17" s="2"/>
    </row>
    <row r="18" spans="1:26" ht="14.25" customHeight="1">
      <c r="A18" s="2"/>
      <c r="B18" s="33" t="s">
        <v>14</v>
      </c>
      <c r="C18" s="30">
        <v>15976.559999999998</v>
      </c>
      <c r="D18" s="31">
        <v>12673.508000000002</v>
      </c>
      <c r="E18" s="2"/>
      <c r="F18" s="2"/>
      <c r="G18" s="2"/>
      <c r="H18" s="2"/>
      <c r="I18" s="2"/>
      <c r="J18" s="2"/>
      <c r="K18" s="2"/>
      <c r="L18" s="2"/>
      <c r="M18" s="2"/>
      <c r="N18" s="2"/>
      <c r="O18" s="2"/>
      <c r="P18" s="2"/>
      <c r="Q18" s="2"/>
      <c r="R18" s="2"/>
      <c r="S18" s="2"/>
      <c r="T18" s="2"/>
      <c r="U18" s="2"/>
      <c r="V18" s="2"/>
      <c r="W18" s="2"/>
      <c r="X18" s="2"/>
      <c r="Y18" s="2"/>
      <c r="Z18" s="2"/>
    </row>
    <row r="19" spans="1:26" ht="14.25" customHeight="1">
      <c r="A19" s="2"/>
      <c r="B19" s="34" t="s">
        <v>15</v>
      </c>
      <c r="C19" s="30">
        <v>1000013.41</v>
      </c>
      <c r="D19" s="31">
        <v>342609</v>
      </c>
      <c r="E19" s="2"/>
      <c r="F19" s="2"/>
      <c r="G19" s="2"/>
      <c r="H19" s="2"/>
      <c r="I19" s="2"/>
      <c r="J19" s="2"/>
      <c r="K19" s="2"/>
      <c r="L19" s="2"/>
      <c r="M19" s="2"/>
      <c r="N19" s="2"/>
      <c r="O19" s="2"/>
      <c r="P19" s="2"/>
      <c r="Q19" s="2"/>
      <c r="R19" s="2"/>
      <c r="S19" s="2"/>
      <c r="T19" s="2"/>
      <c r="U19" s="2"/>
      <c r="V19" s="2"/>
      <c r="W19" s="2"/>
      <c r="X19" s="2"/>
      <c r="Y19" s="2"/>
      <c r="Z19" s="2"/>
    </row>
    <row r="20" spans="1:26" ht="14.25" customHeight="1">
      <c r="A20" s="2"/>
      <c r="B20" s="29" t="s">
        <v>169</v>
      </c>
      <c r="C20" s="30">
        <v>0</v>
      </c>
      <c r="D20" s="31">
        <v>402070.70999999996</v>
      </c>
      <c r="E20" s="2"/>
      <c r="F20" s="2"/>
      <c r="G20" s="2"/>
      <c r="H20" s="2"/>
      <c r="I20" s="2"/>
      <c r="J20" s="2"/>
      <c r="K20" s="2"/>
      <c r="L20" s="2"/>
      <c r="M20" s="2"/>
      <c r="N20" s="2"/>
      <c r="O20" s="2"/>
      <c r="P20" s="2"/>
      <c r="Q20" s="2"/>
      <c r="R20" s="2"/>
      <c r="S20" s="2"/>
      <c r="T20" s="2"/>
      <c r="U20" s="2"/>
      <c r="V20" s="2"/>
      <c r="W20" s="2"/>
      <c r="X20" s="2"/>
      <c r="Y20" s="2"/>
      <c r="Z20" s="2"/>
    </row>
    <row r="21" spans="1:26" ht="14.25" customHeight="1">
      <c r="A21" s="2"/>
      <c r="B21" s="29" t="s">
        <v>16</v>
      </c>
      <c r="C21" s="30">
        <v>0</v>
      </c>
      <c r="D21" s="31">
        <v>1000000</v>
      </c>
      <c r="E21" s="2"/>
      <c r="F21" s="2"/>
      <c r="G21" s="2"/>
      <c r="H21" s="2"/>
      <c r="I21" s="2"/>
      <c r="J21" s="2"/>
      <c r="K21" s="2"/>
      <c r="L21" s="2"/>
      <c r="M21" s="2"/>
      <c r="N21" s="2"/>
      <c r="O21" s="2"/>
      <c r="P21" s="2"/>
      <c r="Q21" s="2"/>
      <c r="R21" s="2"/>
      <c r="S21" s="2"/>
      <c r="T21" s="2"/>
      <c r="U21" s="2"/>
      <c r="V21" s="2"/>
      <c r="W21" s="2"/>
      <c r="X21" s="2"/>
      <c r="Y21" s="2"/>
      <c r="Z21" s="2"/>
    </row>
    <row r="22" spans="1:26" ht="14.25" customHeight="1">
      <c r="A22" s="2"/>
      <c r="B22" s="36" t="s">
        <v>17</v>
      </c>
      <c r="C22" s="37">
        <f>SUM(C17:C21)</f>
        <v>5343931.8900000006</v>
      </c>
      <c r="D22" s="37">
        <f>SUM(D17:D21)</f>
        <v>1757353.2179999999</v>
      </c>
      <c r="E22" s="2"/>
      <c r="F22" s="3"/>
      <c r="G22" s="3"/>
      <c r="H22" s="2"/>
      <c r="I22" s="2"/>
      <c r="J22" s="2"/>
      <c r="K22" s="2"/>
      <c r="L22" s="2"/>
      <c r="M22" s="2"/>
      <c r="N22" s="2"/>
      <c r="O22" s="2"/>
      <c r="P22" s="2"/>
      <c r="Q22" s="2"/>
      <c r="R22" s="2"/>
      <c r="S22" s="2"/>
      <c r="T22" s="2"/>
      <c r="U22" s="2"/>
      <c r="V22" s="2"/>
      <c r="W22" s="2"/>
      <c r="X22" s="2"/>
      <c r="Y22" s="2"/>
      <c r="Z22" s="2"/>
    </row>
    <row r="23" spans="1:26" ht="14.25" customHeight="1">
      <c r="A23" s="2"/>
      <c r="B23" s="36" t="s">
        <v>18</v>
      </c>
      <c r="C23" s="38">
        <f>+C15-C22</f>
        <v>14993612.539999999</v>
      </c>
      <c r="D23" s="38">
        <f>+D15-D22</f>
        <v>10977036.731999999</v>
      </c>
      <c r="E23" s="14"/>
      <c r="F23" s="39"/>
      <c r="G23" s="17"/>
      <c r="H23" s="2"/>
      <c r="I23" s="2"/>
      <c r="J23" s="2"/>
      <c r="K23" s="2"/>
      <c r="L23" s="2"/>
      <c r="M23" s="2"/>
      <c r="N23" s="2"/>
      <c r="O23" s="2"/>
      <c r="P23" s="2"/>
      <c r="Q23" s="2"/>
      <c r="R23" s="2"/>
      <c r="S23" s="2"/>
      <c r="T23" s="2"/>
      <c r="U23" s="2"/>
      <c r="V23" s="2"/>
      <c r="W23" s="2"/>
      <c r="X23" s="2"/>
      <c r="Y23" s="2"/>
      <c r="Z23" s="2"/>
    </row>
    <row r="24" spans="1:26" ht="14.25" customHeight="1">
      <c r="A24" s="2"/>
      <c r="B24" s="36" t="s">
        <v>19</v>
      </c>
      <c r="C24" s="275">
        <v>592</v>
      </c>
      <c r="D24" s="275">
        <v>441</v>
      </c>
      <c r="E24" s="2"/>
      <c r="F24" s="2"/>
      <c r="G24" s="2"/>
      <c r="H24" s="2"/>
      <c r="I24" s="2"/>
      <c r="J24" s="2"/>
      <c r="K24" s="2"/>
      <c r="L24" s="2"/>
      <c r="M24" s="2"/>
      <c r="N24" s="2"/>
      <c r="O24" s="2"/>
      <c r="P24" s="2"/>
      <c r="Q24" s="2"/>
      <c r="R24" s="2"/>
      <c r="S24" s="2"/>
      <c r="T24" s="2"/>
      <c r="U24" s="2"/>
      <c r="V24" s="2"/>
      <c r="W24" s="2"/>
      <c r="X24" s="2"/>
      <c r="Y24" s="2"/>
      <c r="Z24" s="2"/>
    </row>
    <row r="25" spans="1:26" ht="14.25" customHeight="1">
      <c r="A25" s="2"/>
      <c r="B25" s="36" t="s">
        <v>20</v>
      </c>
      <c r="C25" s="196">
        <f t="shared" ref="C25:D25" si="1">+C23/C24</f>
        <v>25327.048209459459</v>
      </c>
      <c r="D25" s="196">
        <f t="shared" si="1"/>
        <v>24891.239755102037</v>
      </c>
      <c r="E25" s="2"/>
      <c r="F25" s="2"/>
      <c r="G25" s="2"/>
      <c r="H25" s="2"/>
      <c r="I25" s="2"/>
      <c r="J25" s="2"/>
      <c r="K25" s="2"/>
      <c r="L25" s="2"/>
      <c r="M25" s="2"/>
      <c r="N25" s="2"/>
      <c r="O25" s="2"/>
      <c r="P25" s="2"/>
      <c r="Q25" s="2"/>
      <c r="R25" s="2"/>
      <c r="S25" s="2"/>
      <c r="T25" s="2"/>
      <c r="U25" s="2"/>
      <c r="V25" s="2"/>
      <c r="W25" s="2"/>
      <c r="X25" s="2"/>
      <c r="Y25" s="2"/>
      <c r="Z25" s="2"/>
    </row>
    <row r="26" spans="1:26" ht="14.25" customHeight="1">
      <c r="A26" s="2"/>
      <c r="B26" s="2"/>
      <c r="C26" s="3"/>
      <c r="D26" s="3"/>
      <c r="E26" s="2"/>
      <c r="F26" s="2"/>
      <c r="G26" s="2"/>
      <c r="H26" s="2"/>
      <c r="I26" s="2"/>
      <c r="J26" s="2"/>
      <c r="K26" s="2"/>
      <c r="L26" s="2"/>
      <c r="M26" s="2"/>
      <c r="N26" s="2"/>
      <c r="O26" s="2"/>
      <c r="P26" s="2"/>
      <c r="Q26" s="2"/>
      <c r="R26" s="2"/>
      <c r="S26" s="2"/>
      <c r="T26" s="2"/>
      <c r="U26" s="2"/>
      <c r="V26" s="2"/>
      <c r="W26" s="2"/>
      <c r="X26" s="2"/>
      <c r="Y26" s="2"/>
      <c r="Z26" s="2"/>
    </row>
    <row r="27" spans="1:26" ht="14.25" customHeight="1">
      <c r="A27" s="2"/>
      <c r="B27" s="40" t="s">
        <v>21</v>
      </c>
      <c r="C27" s="40"/>
      <c r="D27" s="2"/>
      <c r="E27" s="2"/>
      <c r="F27" s="2"/>
      <c r="G27" s="2"/>
      <c r="H27" s="2"/>
      <c r="I27" s="2"/>
      <c r="J27" s="2"/>
      <c r="K27" s="2"/>
      <c r="L27" s="2"/>
      <c r="M27" s="2"/>
      <c r="N27" s="2"/>
      <c r="O27" s="2"/>
      <c r="P27" s="2"/>
      <c r="Q27" s="2"/>
      <c r="R27" s="2"/>
      <c r="S27" s="2"/>
      <c r="T27" s="2"/>
      <c r="U27" s="2"/>
      <c r="V27" s="2"/>
      <c r="W27" s="2"/>
      <c r="X27" s="2"/>
      <c r="Y27" s="2"/>
      <c r="Z27" s="2"/>
    </row>
    <row r="28" spans="1:26" ht="14.25" customHeight="1">
      <c r="A28" s="2"/>
      <c r="B28" s="7"/>
      <c r="C28" s="44"/>
      <c r="D28" s="40"/>
      <c r="E28" s="39"/>
      <c r="F28" s="2"/>
      <c r="G28" s="2"/>
      <c r="H28" s="2"/>
      <c r="I28" s="2"/>
      <c r="J28" s="2"/>
      <c r="K28" s="2"/>
      <c r="L28" s="2"/>
      <c r="M28" s="2"/>
      <c r="N28" s="2"/>
      <c r="O28" s="2"/>
      <c r="P28" s="2"/>
      <c r="Q28" s="2"/>
      <c r="R28" s="2"/>
      <c r="S28" s="2"/>
      <c r="T28" s="2"/>
      <c r="U28" s="2"/>
      <c r="V28" s="2"/>
      <c r="W28" s="2"/>
      <c r="X28" s="2"/>
      <c r="Y28" s="2"/>
      <c r="Z28" s="2"/>
    </row>
    <row r="29" spans="1:26" ht="14.25" customHeight="1">
      <c r="A29" s="2"/>
      <c r="B29" s="2"/>
      <c r="C29" s="39"/>
      <c r="D29" s="39"/>
      <c r="E29" s="39"/>
      <c r="F29" s="2"/>
      <c r="G29" s="2"/>
      <c r="H29" s="2"/>
      <c r="I29" s="2"/>
      <c r="J29" s="2"/>
      <c r="K29" s="2"/>
      <c r="L29" s="2"/>
      <c r="M29" s="2"/>
      <c r="N29" s="2"/>
      <c r="O29" s="2"/>
      <c r="P29" s="2"/>
      <c r="Q29" s="2"/>
      <c r="R29" s="2"/>
      <c r="S29" s="2"/>
      <c r="T29" s="2"/>
      <c r="U29" s="2"/>
      <c r="V29" s="2"/>
      <c r="W29" s="2"/>
      <c r="X29" s="2"/>
      <c r="Y29" s="2"/>
      <c r="Z29" s="2"/>
    </row>
    <row r="30" spans="1:26" ht="14.25" customHeight="1">
      <c r="A30" s="2"/>
      <c r="B30" s="2"/>
      <c r="C30" s="39"/>
      <c r="D30" s="39"/>
      <c r="E30" s="14"/>
      <c r="F30" s="2"/>
      <c r="G30" s="2"/>
      <c r="H30" s="2"/>
      <c r="I30" s="2"/>
      <c r="J30" s="2"/>
      <c r="K30" s="2"/>
      <c r="L30" s="2"/>
      <c r="M30" s="2"/>
      <c r="N30" s="2"/>
      <c r="O30" s="2"/>
      <c r="P30" s="2"/>
      <c r="Q30" s="2"/>
      <c r="R30" s="2"/>
      <c r="S30" s="2"/>
      <c r="T30" s="2"/>
      <c r="U30" s="2"/>
      <c r="V30" s="2"/>
      <c r="W30" s="2"/>
      <c r="X30" s="2"/>
      <c r="Y30" s="2"/>
      <c r="Z30" s="2"/>
    </row>
    <row r="31" spans="1:26" ht="14.25" customHeight="1">
      <c r="A31" s="2"/>
      <c r="B31" s="2"/>
      <c r="C31" s="47"/>
      <c r="D31" s="39"/>
      <c r="E31" s="2"/>
      <c r="F31" s="2"/>
      <c r="G31" s="2"/>
      <c r="H31" s="2"/>
      <c r="I31" s="2"/>
      <c r="J31" s="2"/>
      <c r="K31" s="2"/>
      <c r="L31" s="2"/>
      <c r="M31" s="2"/>
      <c r="N31" s="2"/>
      <c r="O31" s="2"/>
      <c r="P31" s="2"/>
      <c r="Q31" s="2"/>
      <c r="R31" s="2"/>
      <c r="S31" s="2"/>
      <c r="T31" s="2"/>
      <c r="U31" s="2"/>
      <c r="V31" s="2"/>
      <c r="W31" s="2"/>
      <c r="X31" s="2"/>
      <c r="Y31" s="2"/>
      <c r="Z31" s="2"/>
    </row>
    <row r="32" spans="1:26" ht="14.25" customHeight="1">
      <c r="A32" s="2"/>
      <c r="B32" s="2"/>
      <c r="C32" s="48"/>
      <c r="D32" s="47"/>
      <c r="E32" s="2"/>
      <c r="F32" s="2"/>
      <c r="G32" s="2"/>
      <c r="H32" s="2"/>
      <c r="I32" s="2"/>
      <c r="J32" s="2"/>
      <c r="K32" s="2"/>
      <c r="L32" s="2"/>
      <c r="M32" s="2"/>
      <c r="N32" s="2"/>
      <c r="O32" s="2"/>
      <c r="P32" s="2"/>
      <c r="Q32" s="2"/>
      <c r="R32" s="2"/>
      <c r="S32" s="2"/>
      <c r="T32" s="2"/>
      <c r="U32" s="2"/>
      <c r="V32" s="2"/>
      <c r="W32" s="2"/>
      <c r="X32" s="2"/>
      <c r="Y32" s="2"/>
      <c r="Z32" s="2"/>
    </row>
    <row r="33" spans="1:26" ht="14.25" customHeight="1">
      <c r="A33" s="2"/>
      <c r="B33" s="2"/>
      <c r="C33" s="2"/>
      <c r="D33" s="48"/>
      <c r="E33" s="2"/>
      <c r="F33" s="2"/>
      <c r="G33" s="2"/>
      <c r="H33" s="2"/>
      <c r="I33" s="2"/>
      <c r="J33" s="2"/>
      <c r="K33" s="2"/>
      <c r="L33" s="2"/>
      <c r="M33" s="2"/>
      <c r="N33" s="2"/>
      <c r="O33" s="2"/>
      <c r="P33" s="2"/>
      <c r="Q33" s="2"/>
      <c r="R33" s="2"/>
      <c r="S33" s="2"/>
      <c r="T33" s="2"/>
      <c r="U33" s="2"/>
      <c r="V33" s="2"/>
      <c r="W33" s="2"/>
      <c r="X33" s="2"/>
      <c r="Y33" s="2"/>
      <c r="Z33" s="2"/>
    </row>
    <row r="34" spans="1:26" ht="14.2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4.2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4.2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4.2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4.2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4.2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4.2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4.2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4.2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4.2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4.2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4.2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4.2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4.2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4.2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4.2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4.2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4.2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4.2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4.2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4.2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4.2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4.2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4.2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4.2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4.2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4.2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4.2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4.2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4.2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4.2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4.2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4.2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4.2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4.2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4.2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4.2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4.2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4.2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4.2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4.2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4.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4.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4.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4.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4.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4.25" customHeight="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sheetData>
  <mergeCells count="4">
    <mergeCell ref="B2:D2"/>
    <mergeCell ref="B3:D3"/>
    <mergeCell ref="B4:D4"/>
    <mergeCell ref="B5:D5"/>
  </mergeCells>
  <pageMargins left="0.7" right="0.7" top="0.75" bottom="0.75" header="0" footer="0"/>
  <pageSetup paperSize="9" orientation="portrait"/>
  <ignoredErrors>
    <ignoredError sqref="C15:D15"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A8D08D"/>
  </sheetPr>
  <dimension ref="A1:Z1001"/>
  <sheetViews>
    <sheetView showGridLines="0" workbookViewId="0">
      <selection activeCell="C11" sqref="C11"/>
    </sheetView>
  </sheetViews>
  <sheetFormatPr baseColWidth="10" defaultColWidth="14.44140625" defaultRowHeight="15" customHeight="1"/>
  <cols>
    <col min="1" max="1" width="3.5546875" customWidth="1"/>
    <col min="2" max="2" width="52.6640625" customWidth="1"/>
    <col min="3" max="4" width="18.6640625" customWidth="1"/>
    <col min="5" max="5" width="3.5546875" customWidth="1"/>
    <col min="6" max="6" width="14.109375" customWidth="1"/>
    <col min="7" max="7" width="12.88671875" customWidth="1"/>
    <col min="8" max="26" width="11.44140625" customWidth="1"/>
  </cols>
  <sheetData>
    <row r="1" spans="1:26" ht="14.25" customHeight="1">
      <c r="A1" s="1"/>
      <c r="B1" s="2"/>
      <c r="C1" s="2"/>
      <c r="D1" s="2"/>
      <c r="E1" s="2"/>
      <c r="F1" s="2"/>
      <c r="G1" s="2"/>
      <c r="H1" s="2"/>
      <c r="I1" s="2"/>
      <c r="J1" s="2"/>
      <c r="K1" s="2"/>
      <c r="L1" s="2"/>
      <c r="M1" s="2"/>
      <c r="N1" s="2"/>
      <c r="O1" s="2"/>
      <c r="P1" s="2"/>
      <c r="Q1" s="2"/>
      <c r="R1" s="2"/>
      <c r="S1" s="2"/>
      <c r="T1" s="2"/>
      <c r="U1" s="2"/>
      <c r="V1" s="2"/>
      <c r="W1" s="2"/>
      <c r="X1" s="2"/>
      <c r="Y1" s="2"/>
      <c r="Z1" s="2"/>
    </row>
    <row r="2" spans="1:26" ht="14.25" customHeight="1">
      <c r="A2" s="2"/>
      <c r="B2" s="263" t="s">
        <v>0</v>
      </c>
      <c r="C2" s="264"/>
      <c r="D2" s="264"/>
      <c r="E2" s="2"/>
      <c r="F2" s="2"/>
      <c r="G2" s="2"/>
      <c r="H2" s="2"/>
      <c r="I2" s="2"/>
      <c r="J2" s="2"/>
      <c r="K2" s="2"/>
      <c r="L2" s="2"/>
      <c r="M2" s="2"/>
      <c r="N2" s="2"/>
      <c r="O2" s="2"/>
      <c r="P2" s="2"/>
      <c r="Q2" s="2"/>
      <c r="R2" s="2"/>
      <c r="S2" s="2"/>
      <c r="T2" s="2"/>
      <c r="U2" s="2"/>
      <c r="V2" s="2"/>
      <c r="W2" s="2"/>
      <c r="X2" s="2"/>
      <c r="Y2" s="2"/>
      <c r="Z2" s="2"/>
    </row>
    <row r="3" spans="1:26" ht="14.25" customHeight="1">
      <c r="A3" s="2"/>
      <c r="B3" s="266" t="s">
        <v>22</v>
      </c>
      <c r="C3" s="244"/>
      <c r="D3" s="244"/>
      <c r="E3" s="2"/>
      <c r="F3" s="2"/>
      <c r="G3" s="2"/>
      <c r="H3" s="2"/>
      <c r="I3" s="2"/>
      <c r="J3" s="2"/>
      <c r="K3" s="2"/>
      <c r="L3" s="2"/>
      <c r="M3" s="2"/>
      <c r="N3" s="2"/>
      <c r="O3" s="2"/>
      <c r="P3" s="2"/>
      <c r="Q3" s="2"/>
      <c r="R3" s="2"/>
      <c r="S3" s="2"/>
      <c r="T3" s="2"/>
      <c r="U3" s="2"/>
      <c r="V3" s="2"/>
      <c r="W3" s="2"/>
      <c r="X3" s="2"/>
      <c r="Y3" s="2"/>
      <c r="Z3" s="2"/>
    </row>
    <row r="4" spans="1:26" ht="14.25" customHeight="1">
      <c r="A4" s="2"/>
      <c r="B4" s="267" t="str">
        <f>+EAN!B4</f>
        <v>Correspondiente al 30/06/2026 con cifras comparativas al 30/06/2025</v>
      </c>
      <c r="C4" s="244"/>
      <c r="D4" s="244"/>
      <c r="E4" s="2"/>
      <c r="F4" s="2"/>
      <c r="G4" s="2"/>
      <c r="H4" s="2"/>
      <c r="I4" s="2"/>
      <c r="J4" s="2"/>
      <c r="K4" s="2"/>
      <c r="L4" s="2"/>
      <c r="M4" s="2"/>
      <c r="N4" s="2"/>
      <c r="O4" s="2"/>
      <c r="P4" s="2"/>
      <c r="Q4" s="2"/>
      <c r="R4" s="2"/>
      <c r="S4" s="2"/>
      <c r="T4" s="2"/>
      <c r="U4" s="2"/>
      <c r="V4" s="2"/>
      <c r="W4" s="2"/>
      <c r="X4" s="2"/>
      <c r="Y4" s="2"/>
      <c r="Z4" s="2"/>
    </row>
    <row r="5" spans="1:26" ht="14.25" customHeight="1">
      <c r="A5" s="2"/>
      <c r="B5" s="267" t="s">
        <v>3</v>
      </c>
      <c r="C5" s="244"/>
      <c r="D5" s="244"/>
      <c r="E5" s="2"/>
      <c r="F5" s="2"/>
      <c r="G5" s="2"/>
      <c r="H5" s="2"/>
      <c r="I5" s="2"/>
      <c r="J5" s="2"/>
      <c r="K5" s="2"/>
      <c r="L5" s="2"/>
      <c r="M5" s="2"/>
      <c r="N5" s="2"/>
      <c r="O5" s="2"/>
      <c r="P5" s="2"/>
      <c r="Q5" s="2"/>
      <c r="R5" s="2"/>
      <c r="S5" s="2"/>
      <c r="T5" s="2"/>
      <c r="U5" s="2"/>
      <c r="V5" s="2"/>
      <c r="W5" s="2"/>
      <c r="X5" s="2"/>
      <c r="Y5" s="2"/>
      <c r="Z5" s="2"/>
    </row>
    <row r="6" spans="1:26" ht="14.25" customHeight="1">
      <c r="A6" s="2"/>
      <c r="B6" s="2"/>
      <c r="C6" s="2"/>
      <c r="D6" s="2"/>
      <c r="E6" s="2"/>
      <c r="F6" s="2"/>
      <c r="G6" s="2"/>
      <c r="H6" s="2"/>
      <c r="I6" s="2"/>
      <c r="J6" s="2"/>
      <c r="K6" s="2"/>
      <c r="L6" s="2"/>
      <c r="M6" s="2"/>
      <c r="N6" s="2"/>
      <c r="O6" s="2"/>
      <c r="P6" s="2"/>
      <c r="Q6" s="2"/>
      <c r="R6" s="2"/>
      <c r="S6" s="2"/>
      <c r="T6" s="2"/>
      <c r="U6" s="2"/>
      <c r="V6" s="2"/>
      <c r="W6" s="2"/>
      <c r="X6" s="2"/>
      <c r="Y6" s="2"/>
      <c r="Z6" s="2"/>
    </row>
    <row r="7" spans="1:26" ht="14.25" customHeight="1">
      <c r="A7" s="7"/>
      <c r="B7" s="5" t="s">
        <v>23</v>
      </c>
      <c r="C7" s="138">
        <f>+EAN!C7</f>
        <v>46203</v>
      </c>
      <c r="D7" s="138">
        <f>+EAN!D7</f>
        <v>45838</v>
      </c>
      <c r="E7" s="7"/>
      <c r="F7" s="7"/>
      <c r="G7" s="7"/>
      <c r="H7" s="7"/>
      <c r="I7" s="7"/>
      <c r="J7" s="7"/>
      <c r="K7" s="7"/>
      <c r="L7" s="7"/>
      <c r="M7" s="7"/>
      <c r="N7" s="7"/>
      <c r="O7" s="7"/>
      <c r="P7" s="7"/>
      <c r="Q7" s="7"/>
      <c r="R7" s="7"/>
      <c r="S7" s="7"/>
      <c r="T7" s="7"/>
      <c r="U7" s="7"/>
      <c r="V7" s="7"/>
      <c r="W7" s="7"/>
      <c r="X7" s="7"/>
      <c r="Y7" s="7"/>
      <c r="Z7" s="7"/>
    </row>
    <row r="8" spans="1:26" ht="14.25" customHeight="1">
      <c r="A8" s="2"/>
      <c r="B8" s="143" t="s">
        <v>24</v>
      </c>
      <c r="C8" s="12">
        <v>798700.42999999993</v>
      </c>
      <c r="D8" s="12">
        <v>0</v>
      </c>
      <c r="E8" s="2"/>
      <c r="F8" s="2"/>
      <c r="G8" s="2"/>
      <c r="H8" s="2"/>
      <c r="I8" s="2"/>
      <c r="J8" s="2"/>
      <c r="K8" s="2"/>
      <c r="L8" s="2"/>
      <c r="M8" s="2"/>
      <c r="N8" s="2"/>
      <c r="O8" s="2"/>
      <c r="P8" s="2"/>
      <c r="Q8" s="2"/>
      <c r="R8" s="2"/>
      <c r="S8" s="2"/>
      <c r="T8" s="2"/>
      <c r="U8" s="2"/>
      <c r="V8" s="2"/>
      <c r="W8" s="2"/>
      <c r="X8" s="2"/>
      <c r="Y8" s="2"/>
      <c r="Z8" s="2"/>
    </row>
    <row r="9" spans="1:26" ht="14.25" customHeight="1">
      <c r="A9" s="2"/>
      <c r="B9" s="143" t="s">
        <v>25</v>
      </c>
      <c r="C9" s="148">
        <v>10972.28</v>
      </c>
      <c r="D9" s="148">
        <v>89.09</v>
      </c>
      <c r="E9" s="2"/>
      <c r="F9" s="2"/>
      <c r="G9" s="2"/>
      <c r="H9" s="2"/>
      <c r="I9" s="2"/>
      <c r="J9" s="2"/>
      <c r="K9" s="2"/>
      <c r="L9" s="2"/>
      <c r="M9" s="2"/>
      <c r="N9" s="2"/>
      <c r="O9" s="2"/>
      <c r="P9" s="2"/>
      <c r="Q9" s="2"/>
      <c r="R9" s="2"/>
      <c r="S9" s="2"/>
      <c r="T9" s="2"/>
      <c r="U9" s="2"/>
      <c r="V9" s="2"/>
      <c r="W9" s="2"/>
      <c r="X9" s="2"/>
      <c r="Y9" s="2"/>
      <c r="Z9" s="2"/>
    </row>
    <row r="10" spans="1:26" ht="14.25" customHeight="1">
      <c r="A10" s="2"/>
      <c r="B10" s="143" t="s">
        <v>26</v>
      </c>
      <c r="C10" s="148">
        <v>19439.470000000052</v>
      </c>
      <c r="D10" s="148">
        <v>454243.22999999992</v>
      </c>
      <c r="E10" s="2"/>
      <c r="F10" s="2"/>
      <c r="G10" s="2"/>
      <c r="H10" s="2"/>
      <c r="I10" s="2"/>
      <c r="J10" s="2"/>
      <c r="K10" s="2"/>
      <c r="L10" s="2"/>
      <c r="M10" s="2"/>
      <c r="N10" s="2"/>
      <c r="O10" s="2"/>
      <c r="P10" s="2"/>
      <c r="Q10" s="2"/>
      <c r="R10" s="2"/>
      <c r="S10" s="2"/>
      <c r="T10" s="2"/>
      <c r="U10" s="2"/>
      <c r="V10" s="2"/>
      <c r="W10" s="2"/>
      <c r="X10" s="2"/>
      <c r="Y10" s="2"/>
      <c r="Z10" s="2"/>
    </row>
    <row r="11" spans="1:26" ht="14.25" customHeight="1">
      <c r="A11" s="2"/>
      <c r="B11" s="143" t="s">
        <v>176</v>
      </c>
      <c r="C11" s="148">
        <v>88851.29</v>
      </c>
      <c r="D11" s="148">
        <v>0</v>
      </c>
      <c r="E11" s="2"/>
      <c r="F11" s="2"/>
      <c r="G11" s="2"/>
      <c r="H11" s="2"/>
      <c r="I11" s="2"/>
      <c r="J11" s="2"/>
      <c r="K11" s="2"/>
      <c r="L11" s="2"/>
      <c r="M11" s="2"/>
      <c r="N11" s="2"/>
      <c r="O11" s="2"/>
      <c r="P11" s="2"/>
      <c r="Q11" s="2"/>
      <c r="R11" s="2"/>
      <c r="S11" s="2"/>
      <c r="T11" s="2"/>
      <c r="U11" s="2"/>
      <c r="V11" s="2"/>
      <c r="W11" s="2"/>
      <c r="X11" s="2"/>
      <c r="Y11" s="2"/>
      <c r="Z11" s="2"/>
    </row>
    <row r="12" spans="1:26" ht="14.25" customHeight="1">
      <c r="A12" s="7"/>
      <c r="B12" s="9" t="s">
        <v>27</v>
      </c>
      <c r="C12" s="25">
        <f>SUM(C8:C11)</f>
        <v>917963.47000000009</v>
      </c>
      <c r="D12" s="25">
        <f>SUM(D8:D11)</f>
        <v>454332.31999999995</v>
      </c>
      <c r="E12" s="7"/>
      <c r="F12" s="26"/>
      <c r="G12" s="26"/>
      <c r="H12" s="7"/>
      <c r="I12" s="7"/>
      <c r="J12" s="7"/>
      <c r="K12" s="7"/>
      <c r="L12" s="7"/>
      <c r="M12" s="7"/>
      <c r="N12" s="7"/>
      <c r="O12" s="7"/>
      <c r="P12" s="7"/>
      <c r="Q12" s="7"/>
      <c r="R12" s="7"/>
      <c r="S12" s="7"/>
      <c r="T12" s="7"/>
      <c r="U12" s="7"/>
      <c r="V12" s="7"/>
      <c r="W12" s="7"/>
      <c r="X12" s="7"/>
      <c r="Y12" s="7"/>
      <c r="Z12" s="7"/>
    </row>
    <row r="13" spans="1:26" ht="14.25" customHeight="1">
      <c r="A13" s="7"/>
      <c r="B13" s="27" t="s">
        <v>28</v>
      </c>
      <c r="C13" s="28"/>
      <c r="D13" s="28"/>
      <c r="E13" s="7"/>
      <c r="F13" s="7"/>
      <c r="G13" s="7"/>
      <c r="H13" s="7"/>
      <c r="I13" s="7"/>
      <c r="J13" s="7"/>
      <c r="K13" s="7"/>
      <c r="L13" s="7"/>
      <c r="M13" s="7"/>
      <c r="N13" s="7"/>
      <c r="O13" s="7"/>
      <c r="P13" s="7"/>
      <c r="Q13" s="7"/>
      <c r="R13" s="7"/>
      <c r="S13" s="7"/>
      <c r="T13" s="7"/>
      <c r="U13" s="7"/>
      <c r="V13" s="7"/>
      <c r="W13" s="7"/>
      <c r="X13" s="7"/>
      <c r="Y13" s="7"/>
      <c r="Z13" s="7"/>
    </row>
    <row r="14" spans="1:26" ht="14.25" customHeight="1">
      <c r="A14" s="2"/>
      <c r="B14" s="32" t="s">
        <v>29</v>
      </c>
      <c r="C14" s="12">
        <v>97417.24</v>
      </c>
      <c r="D14" s="12">
        <v>63625.27</v>
      </c>
      <c r="E14" s="2"/>
      <c r="F14" s="2"/>
      <c r="G14" s="2"/>
      <c r="H14" s="2"/>
      <c r="I14" s="2"/>
      <c r="J14" s="2"/>
      <c r="K14" s="2"/>
      <c r="L14" s="2"/>
      <c r="M14" s="2"/>
      <c r="N14" s="2"/>
      <c r="O14" s="2"/>
      <c r="P14" s="2"/>
      <c r="Q14" s="2"/>
      <c r="R14" s="2"/>
      <c r="S14" s="2"/>
      <c r="T14" s="2"/>
      <c r="U14" s="2"/>
      <c r="V14" s="2"/>
      <c r="W14" s="2"/>
      <c r="X14" s="2"/>
      <c r="Y14" s="2"/>
      <c r="Z14" s="2"/>
    </row>
    <row r="15" spans="1:26" ht="14.25" customHeight="1">
      <c r="A15" s="2"/>
      <c r="B15" s="149" t="s">
        <v>30</v>
      </c>
      <c r="C15" s="148">
        <v>22160.58</v>
      </c>
      <c r="D15" s="274">
        <v>15795.659999999996</v>
      </c>
      <c r="E15" s="2"/>
      <c r="F15" s="2"/>
      <c r="G15" s="2"/>
      <c r="H15" s="2"/>
      <c r="I15" s="2"/>
      <c r="J15" s="2"/>
      <c r="K15" s="2"/>
      <c r="L15" s="2"/>
      <c r="M15" s="2"/>
      <c r="N15" s="2"/>
      <c r="O15" s="2"/>
      <c r="P15" s="2"/>
      <c r="Q15" s="2"/>
      <c r="R15" s="2"/>
      <c r="S15" s="2"/>
      <c r="T15" s="2"/>
      <c r="U15" s="2"/>
      <c r="V15" s="2"/>
      <c r="W15" s="2"/>
      <c r="X15" s="2"/>
      <c r="Y15" s="2"/>
      <c r="Z15" s="2"/>
    </row>
    <row r="16" spans="1:26" ht="14.25" customHeight="1">
      <c r="A16" s="2"/>
      <c r="B16" s="149" t="s">
        <v>31</v>
      </c>
      <c r="C16" s="148">
        <v>60948.75</v>
      </c>
      <c r="D16" s="148">
        <v>9961.82</v>
      </c>
      <c r="E16" s="2"/>
      <c r="F16" s="2"/>
      <c r="G16" s="2"/>
      <c r="H16" s="2"/>
      <c r="I16" s="2"/>
      <c r="J16" s="2"/>
      <c r="K16" s="2"/>
      <c r="L16" s="2"/>
      <c r="M16" s="2"/>
      <c r="N16" s="2"/>
      <c r="O16" s="2"/>
      <c r="P16" s="2"/>
      <c r="Q16" s="2"/>
      <c r="R16" s="2"/>
      <c r="S16" s="2"/>
      <c r="T16" s="2"/>
      <c r="U16" s="2"/>
      <c r="V16" s="2"/>
      <c r="W16" s="2"/>
      <c r="X16" s="2"/>
      <c r="Y16" s="2"/>
      <c r="Z16" s="2"/>
    </row>
    <row r="17" spans="1:26" ht="14.25" customHeight="1">
      <c r="A17" s="2"/>
      <c r="B17" s="149" t="s">
        <v>32</v>
      </c>
      <c r="C17" s="148">
        <v>5621</v>
      </c>
      <c r="D17" s="148">
        <v>0</v>
      </c>
      <c r="E17" s="2"/>
      <c r="F17" s="2"/>
      <c r="G17" s="2"/>
      <c r="H17" s="2"/>
      <c r="I17" s="2"/>
      <c r="J17" s="2"/>
      <c r="K17" s="2"/>
      <c r="L17" s="2"/>
      <c r="M17" s="2"/>
      <c r="N17" s="2"/>
      <c r="O17" s="2"/>
      <c r="P17" s="2"/>
      <c r="Q17" s="2"/>
      <c r="R17" s="2"/>
      <c r="S17" s="2"/>
      <c r="T17" s="2"/>
      <c r="U17" s="2"/>
      <c r="V17" s="2"/>
      <c r="W17" s="2"/>
      <c r="X17" s="2"/>
      <c r="Y17" s="2"/>
      <c r="Z17" s="2"/>
    </row>
    <row r="18" spans="1:26" ht="14.25" customHeight="1">
      <c r="A18" s="2"/>
      <c r="B18" s="149" t="s">
        <v>177</v>
      </c>
      <c r="C18" s="148">
        <v>29183.489999999994</v>
      </c>
      <c r="D18" s="148">
        <v>0</v>
      </c>
      <c r="E18" s="2"/>
      <c r="F18" s="2"/>
      <c r="G18" s="2"/>
      <c r="H18" s="2"/>
      <c r="I18" s="2"/>
      <c r="J18" s="2"/>
      <c r="K18" s="2"/>
      <c r="L18" s="2"/>
      <c r="M18" s="2"/>
      <c r="N18" s="2"/>
      <c r="O18" s="2"/>
      <c r="P18" s="2"/>
      <c r="Q18" s="2"/>
      <c r="R18" s="2"/>
      <c r="S18" s="2"/>
      <c r="T18" s="2"/>
      <c r="U18" s="2"/>
      <c r="V18" s="2"/>
      <c r="W18" s="2"/>
      <c r="X18" s="2"/>
      <c r="Y18" s="2"/>
      <c r="Z18" s="2"/>
    </row>
    <row r="19" spans="1:26" ht="14.25" customHeight="1">
      <c r="A19" s="2"/>
      <c r="B19" s="143" t="s">
        <v>33</v>
      </c>
      <c r="C19" s="150">
        <v>16391.64</v>
      </c>
      <c r="D19" s="148">
        <v>69507.409999999989</v>
      </c>
      <c r="E19" s="2"/>
      <c r="F19" s="17"/>
      <c r="G19" s="2"/>
      <c r="H19" s="2"/>
      <c r="I19" s="2"/>
      <c r="J19" s="2"/>
      <c r="K19" s="2"/>
      <c r="L19" s="2"/>
      <c r="M19" s="2"/>
      <c r="N19" s="2"/>
      <c r="O19" s="2"/>
      <c r="P19" s="2"/>
      <c r="Q19" s="2"/>
      <c r="R19" s="2"/>
      <c r="S19" s="2"/>
      <c r="T19" s="2"/>
      <c r="U19" s="2"/>
      <c r="V19" s="2"/>
      <c r="W19" s="2"/>
      <c r="X19" s="2"/>
      <c r="Y19" s="2"/>
      <c r="Z19" s="2"/>
    </row>
    <row r="20" spans="1:26" ht="14.25" customHeight="1">
      <c r="A20" s="7"/>
      <c r="B20" s="9" t="s">
        <v>34</v>
      </c>
      <c r="C20" s="25">
        <f t="shared" ref="C20:D20" si="0">SUM(C14:C19)</f>
        <v>231722.7</v>
      </c>
      <c r="D20" s="25">
        <f t="shared" si="0"/>
        <v>158890.15999999997</v>
      </c>
      <c r="E20" s="7"/>
      <c r="F20" s="26"/>
      <c r="G20" s="26"/>
      <c r="H20" s="7"/>
      <c r="I20" s="7"/>
      <c r="J20" s="7"/>
      <c r="K20" s="7"/>
      <c r="L20" s="7"/>
      <c r="M20" s="7"/>
      <c r="N20" s="7"/>
      <c r="O20" s="7"/>
      <c r="P20" s="7"/>
      <c r="Q20" s="7"/>
      <c r="R20" s="7"/>
      <c r="S20" s="7"/>
      <c r="T20" s="7"/>
      <c r="U20" s="7"/>
      <c r="V20" s="7"/>
      <c r="W20" s="7"/>
      <c r="X20" s="7"/>
      <c r="Y20" s="7"/>
      <c r="Z20" s="7"/>
    </row>
    <row r="21" spans="1:26" ht="14.25" customHeight="1">
      <c r="A21" s="7"/>
      <c r="B21" s="9" t="s">
        <v>35</v>
      </c>
      <c r="C21" s="25">
        <f t="shared" ref="C21:D21" si="1">+C12-C20</f>
        <v>686240.77</v>
      </c>
      <c r="D21" s="25">
        <f t="shared" si="1"/>
        <v>295442.15999999997</v>
      </c>
      <c r="E21" s="7"/>
      <c r="F21" s="7"/>
      <c r="G21" s="7"/>
      <c r="H21" s="7"/>
      <c r="I21" s="7"/>
      <c r="J21" s="7"/>
      <c r="K21" s="7"/>
      <c r="L21" s="7"/>
      <c r="M21" s="7"/>
      <c r="N21" s="7"/>
      <c r="O21" s="7"/>
      <c r="P21" s="7"/>
      <c r="Q21" s="7"/>
      <c r="R21" s="7"/>
      <c r="S21" s="7"/>
      <c r="T21" s="7"/>
      <c r="U21" s="7"/>
      <c r="V21" s="7"/>
      <c r="W21" s="7"/>
      <c r="X21" s="7"/>
      <c r="Y21" s="7"/>
      <c r="Z21" s="7"/>
    </row>
    <row r="22" spans="1:26" ht="14.2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4.25" customHeight="1">
      <c r="A23" s="2"/>
      <c r="B23" s="40" t="s">
        <v>21</v>
      </c>
      <c r="C23" s="40"/>
      <c r="D23" s="17"/>
      <c r="E23" s="2"/>
      <c r="F23" s="2"/>
      <c r="G23" s="2"/>
      <c r="H23" s="2"/>
      <c r="I23" s="2"/>
      <c r="J23" s="2"/>
      <c r="K23" s="2"/>
      <c r="L23" s="2"/>
      <c r="M23" s="2"/>
      <c r="N23" s="2"/>
      <c r="O23" s="2"/>
      <c r="P23" s="2"/>
      <c r="Q23" s="2"/>
      <c r="R23" s="2"/>
      <c r="S23" s="2"/>
      <c r="T23" s="2"/>
      <c r="U23" s="2"/>
      <c r="V23" s="2"/>
      <c r="W23" s="2"/>
      <c r="X23" s="2"/>
      <c r="Y23" s="2"/>
      <c r="Z23" s="2"/>
    </row>
    <row r="24" spans="1:26" ht="14.25" customHeight="1">
      <c r="A24" s="2"/>
      <c r="B24" s="2"/>
      <c r="C24" s="39"/>
      <c r="D24" s="2"/>
      <c r="E24" s="2"/>
      <c r="F24" s="2"/>
      <c r="G24" s="2"/>
      <c r="H24" s="2"/>
      <c r="I24" s="2"/>
      <c r="J24" s="2"/>
      <c r="K24" s="2"/>
      <c r="L24" s="2"/>
      <c r="M24" s="2"/>
      <c r="N24" s="2"/>
      <c r="O24" s="2"/>
      <c r="P24" s="2"/>
      <c r="Q24" s="2"/>
      <c r="R24" s="2"/>
      <c r="S24" s="2"/>
      <c r="T24" s="2"/>
      <c r="U24" s="2"/>
      <c r="V24" s="2"/>
      <c r="W24" s="2"/>
      <c r="X24" s="2"/>
      <c r="Y24" s="2"/>
      <c r="Z24" s="2"/>
    </row>
    <row r="25" spans="1:26" ht="14.25" customHeight="1">
      <c r="A25" s="2"/>
      <c r="B25" s="2"/>
      <c r="C25" s="39"/>
      <c r="D25" s="2"/>
      <c r="E25" s="2"/>
      <c r="F25" s="2"/>
      <c r="G25" s="2"/>
      <c r="H25" s="2"/>
      <c r="I25" s="2"/>
      <c r="J25" s="2"/>
      <c r="K25" s="2"/>
      <c r="L25" s="2"/>
      <c r="M25" s="2"/>
      <c r="N25" s="2"/>
      <c r="O25" s="2"/>
      <c r="P25" s="2"/>
      <c r="Q25" s="2"/>
      <c r="R25" s="2"/>
      <c r="S25" s="2"/>
      <c r="T25" s="2"/>
      <c r="U25" s="2"/>
      <c r="V25" s="2"/>
      <c r="W25" s="2"/>
      <c r="X25" s="2"/>
      <c r="Y25" s="2"/>
      <c r="Z25" s="2"/>
    </row>
    <row r="26" spans="1:26" ht="14.2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4.2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4.2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4.2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4.2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4.2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4.2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4.2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4.2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4.2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4.2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4.2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4.2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4.2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4.2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4.2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4.2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4.2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4.2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4.2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4.2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4.2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4.2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4.2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4.2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4.2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4.2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4.2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4.2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4.2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4.2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4.2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4.2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4.2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4.2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4.2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4.2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4.2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4.2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4.2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4.2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4.2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4.2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4.2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4.2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4.2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4.2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4.2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4.2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4.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4.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4.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4.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4.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4.25" customHeight="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sheetData>
  <mergeCells count="4">
    <mergeCell ref="B2:D2"/>
    <mergeCell ref="B3:D3"/>
    <mergeCell ref="B4:D4"/>
    <mergeCell ref="B5:D5"/>
  </mergeCells>
  <pageMargins left="0.7" right="0.7" top="0.75" bottom="0.75" header="0" footer="0"/>
  <pageSetup paperSize="5"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A8D08D"/>
  </sheetPr>
  <dimension ref="A1:Z1000"/>
  <sheetViews>
    <sheetView showGridLines="0" workbookViewId="0">
      <selection activeCell="D13" sqref="D13:D14"/>
    </sheetView>
  </sheetViews>
  <sheetFormatPr baseColWidth="10" defaultColWidth="14.44140625" defaultRowHeight="15" customHeight="1"/>
  <cols>
    <col min="1" max="1" width="3.5546875" customWidth="1"/>
    <col min="2" max="2" width="30.88671875" customWidth="1"/>
    <col min="3" max="4" width="20" customWidth="1"/>
    <col min="5" max="5" width="21.109375" customWidth="1"/>
    <col min="6" max="6" width="3.5546875" customWidth="1"/>
    <col min="7" max="26" width="11.44140625" customWidth="1"/>
  </cols>
  <sheetData>
    <row r="1" spans="1:26" ht="14.25" customHeight="1">
      <c r="A1" s="1"/>
      <c r="B1" s="2"/>
      <c r="C1" s="2"/>
      <c r="D1" s="2"/>
      <c r="E1" s="2"/>
      <c r="F1" s="2"/>
      <c r="G1" s="2"/>
      <c r="H1" s="2"/>
      <c r="I1" s="2"/>
      <c r="J1" s="2"/>
      <c r="K1" s="2"/>
      <c r="L1" s="2"/>
      <c r="M1" s="2"/>
      <c r="N1" s="2"/>
      <c r="O1" s="2"/>
      <c r="P1" s="2"/>
      <c r="Q1" s="2"/>
      <c r="R1" s="2"/>
      <c r="S1" s="2"/>
      <c r="T1" s="2"/>
      <c r="U1" s="2"/>
      <c r="V1" s="2"/>
      <c r="W1" s="2"/>
      <c r="X1" s="2"/>
      <c r="Y1" s="2"/>
      <c r="Z1" s="2"/>
    </row>
    <row r="2" spans="1:26" ht="14.25" customHeight="1">
      <c r="A2" s="2"/>
      <c r="B2" s="263" t="s">
        <v>0</v>
      </c>
      <c r="C2" s="264"/>
      <c r="D2" s="264"/>
      <c r="E2" s="264"/>
      <c r="F2" s="2"/>
      <c r="G2" s="2"/>
      <c r="H2" s="2"/>
      <c r="I2" s="2"/>
      <c r="J2" s="2"/>
      <c r="K2" s="2"/>
      <c r="L2" s="2"/>
      <c r="M2" s="2"/>
      <c r="N2" s="2"/>
      <c r="O2" s="2"/>
      <c r="P2" s="2"/>
      <c r="Q2" s="2"/>
      <c r="R2" s="2"/>
      <c r="S2" s="2"/>
      <c r="T2" s="2"/>
      <c r="U2" s="2"/>
      <c r="V2" s="2"/>
      <c r="W2" s="2"/>
      <c r="X2" s="2"/>
      <c r="Y2" s="2"/>
      <c r="Z2" s="2"/>
    </row>
    <row r="3" spans="1:26" ht="14.25" customHeight="1">
      <c r="A3" s="2"/>
      <c r="B3" s="266" t="s">
        <v>36</v>
      </c>
      <c r="C3" s="244"/>
      <c r="D3" s="244"/>
      <c r="E3" s="244"/>
      <c r="F3" s="2"/>
      <c r="G3" s="2"/>
      <c r="H3" s="2"/>
      <c r="I3" s="2"/>
      <c r="J3" s="2"/>
      <c r="K3" s="2"/>
      <c r="L3" s="2"/>
      <c r="M3" s="2"/>
      <c r="N3" s="2"/>
      <c r="O3" s="2"/>
      <c r="P3" s="2"/>
      <c r="Q3" s="2"/>
      <c r="R3" s="2"/>
      <c r="S3" s="2"/>
      <c r="T3" s="2"/>
      <c r="U3" s="2"/>
      <c r="V3" s="2"/>
      <c r="W3" s="2"/>
      <c r="X3" s="2"/>
      <c r="Y3" s="2"/>
      <c r="Z3" s="2"/>
    </row>
    <row r="4" spans="1:26" ht="14.25" customHeight="1">
      <c r="A4" s="2"/>
      <c r="B4" s="267" t="s">
        <v>37</v>
      </c>
      <c r="C4" s="244"/>
      <c r="D4" s="244"/>
      <c r="E4" s="244"/>
      <c r="F4" s="2"/>
      <c r="G4" s="2"/>
      <c r="H4" s="2"/>
      <c r="I4" s="2"/>
      <c r="J4" s="2"/>
      <c r="K4" s="2"/>
      <c r="L4" s="2"/>
      <c r="M4" s="2"/>
      <c r="N4" s="2"/>
      <c r="O4" s="2"/>
      <c r="P4" s="2"/>
      <c r="Q4" s="2"/>
      <c r="R4" s="2"/>
      <c r="S4" s="2"/>
      <c r="T4" s="2"/>
      <c r="U4" s="2"/>
      <c r="V4" s="2"/>
      <c r="W4" s="2"/>
      <c r="X4" s="2"/>
      <c r="Y4" s="2"/>
      <c r="Z4" s="2"/>
    </row>
    <row r="5" spans="1:26" ht="14.25" customHeight="1">
      <c r="A5" s="2"/>
      <c r="B5" s="267" t="s">
        <v>3</v>
      </c>
      <c r="C5" s="244"/>
      <c r="D5" s="244"/>
      <c r="E5" s="244"/>
      <c r="F5" s="2"/>
      <c r="G5" s="2"/>
      <c r="H5" s="2"/>
      <c r="I5" s="2"/>
      <c r="J5" s="2"/>
      <c r="K5" s="2"/>
      <c r="L5" s="2"/>
      <c r="M5" s="2"/>
      <c r="N5" s="2"/>
      <c r="O5" s="2"/>
      <c r="P5" s="2"/>
      <c r="Q5" s="2"/>
      <c r="R5" s="2"/>
      <c r="S5" s="2"/>
      <c r="T5" s="2"/>
      <c r="U5" s="2"/>
      <c r="V5" s="2"/>
      <c r="W5" s="2"/>
      <c r="X5" s="2"/>
      <c r="Y5" s="2"/>
      <c r="Z5" s="2"/>
    </row>
    <row r="6" spans="1:26" ht="14.25" customHeight="1">
      <c r="A6" s="2"/>
      <c r="B6" s="2"/>
      <c r="C6" s="2"/>
      <c r="D6" s="2"/>
      <c r="E6" s="2"/>
      <c r="F6" s="2"/>
      <c r="G6" s="2"/>
      <c r="H6" s="2"/>
      <c r="I6" s="2"/>
      <c r="J6" s="2"/>
      <c r="K6" s="2"/>
      <c r="L6" s="2"/>
      <c r="M6" s="2"/>
      <c r="N6" s="2"/>
      <c r="O6" s="2"/>
      <c r="P6" s="2"/>
      <c r="Q6" s="2"/>
      <c r="R6" s="2"/>
      <c r="S6" s="2"/>
      <c r="T6" s="2"/>
      <c r="U6" s="2"/>
      <c r="V6" s="2"/>
      <c r="W6" s="2"/>
      <c r="X6" s="2"/>
      <c r="Y6" s="2"/>
      <c r="Z6" s="2"/>
    </row>
    <row r="7" spans="1:26" ht="14.25" customHeight="1">
      <c r="A7" s="2"/>
      <c r="B7" s="5" t="s">
        <v>38</v>
      </c>
      <c r="C7" s="5" t="s">
        <v>39</v>
      </c>
      <c r="D7" s="5" t="s">
        <v>40</v>
      </c>
      <c r="E7" s="8">
        <v>46022</v>
      </c>
      <c r="F7" s="2"/>
      <c r="G7" s="2"/>
      <c r="H7" s="2"/>
      <c r="I7" s="2"/>
      <c r="J7" s="2"/>
      <c r="K7" s="2"/>
      <c r="L7" s="2"/>
      <c r="M7" s="2"/>
      <c r="N7" s="2"/>
      <c r="O7" s="2"/>
      <c r="P7" s="2"/>
      <c r="Q7" s="2"/>
      <c r="R7" s="2"/>
      <c r="S7" s="2"/>
      <c r="T7" s="2"/>
      <c r="U7" s="2"/>
      <c r="V7" s="2"/>
      <c r="W7" s="2"/>
      <c r="X7" s="2"/>
      <c r="Y7" s="2"/>
      <c r="Z7" s="2"/>
    </row>
    <row r="8" spans="1:26" ht="14.25" customHeight="1">
      <c r="A8" s="2"/>
      <c r="B8" s="9" t="s">
        <v>41</v>
      </c>
      <c r="C8" s="10">
        <v>14047592.49</v>
      </c>
      <c r="D8" s="10">
        <v>770273.47</v>
      </c>
      <c r="E8" s="10">
        <f>+C8+D8</f>
        <v>14817865.960000001</v>
      </c>
      <c r="F8" s="2"/>
      <c r="G8" s="14"/>
      <c r="H8" s="14"/>
      <c r="I8" s="14"/>
      <c r="J8" s="16"/>
      <c r="K8" s="2"/>
      <c r="L8" s="2"/>
      <c r="M8" s="2"/>
      <c r="N8" s="2"/>
      <c r="O8" s="2"/>
      <c r="P8" s="2"/>
      <c r="Q8" s="2"/>
      <c r="R8" s="2"/>
      <c r="S8" s="2"/>
      <c r="T8" s="2"/>
      <c r="U8" s="2"/>
      <c r="V8" s="2"/>
      <c r="W8" s="2"/>
      <c r="X8" s="2"/>
      <c r="Y8" s="2"/>
      <c r="Z8" s="2"/>
    </row>
    <row r="9" spans="1:26" ht="14.25" customHeight="1">
      <c r="A9" s="2"/>
      <c r="B9" s="18" t="s">
        <v>42</v>
      </c>
      <c r="C9" s="19">
        <v>770273.47</v>
      </c>
      <c r="D9" s="19">
        <v>-770273.47</v>
      </c>
      <c r="E9" s="19">
        <f t="shared" ref="E9:E10" si="0">SUM(C9:D9)</f>
        <v>0</v>
      </c>
      <c r="F9" s="2"/>
      <c r="G9" s="2"/>
      <c r="H9" s="2"/>
      <c r="I9" s="2"/>
      <c r="J9" s="2"/>
      <c r="K9" s="2"/>
      <c r="L9" s="2"/>
      <c r="M9" s="2"/>
      <c r="N9" s="2"/>
      <c r="O9" s="2"/>
      <c r="P9" s="2"/>
      <c r="Q9" s="2"/>
      <c r="R9" s="2"/>
      <c r="S9" s="2"/>
      <c r="T9" s="2"/>
      <c r="U9" s="2"/>
      <c r="V9" s="2"/>
      <c r="W9" s="2"/>
      <c r="X9" s="2"/>
      <c r="Y9" s="2"/>
      <c r="Z9" s="2"/>
    </row>
    <row r="10" spans="1:26" ht="14.25" customHeight="1">
      <c r="A10" s="2"/>
      <c r="B10" s="143" t="s">
        <v>43</v>
      </c>
      <c r="C10" s="151">
        <v>0</v>
      </c>
      <c r="D10" s="151">
        <v>0</v>
      </c>
      <c r="E10" s="151">
        <f t="shared" si="0"/>
        <v>0</v>
      </c>
      <c r="F10" s="2"/>
      <c r="G10" s="2"/>
      <c r="H10" s="2"/>
      <c r="I10" s="2"/>
      <c r="J10" s="2"/>
      <c r="K10" s="2"/>
      <c r="L10" s="2"/>
      <c r="M10" s="2"/>
      <c r="N10" s="2"/>
      <c r="O10" s="2"/>
      <c r="P10" s="2"/>
      <c r="Q10" s="2"/>
      <c r="R10" s="2"/>
      <c r="S10" s="2"/>
      <c r="T10" s="2"/>
      <c r="U10" s="2"/>
      <c r="V10" s="2"/>
      <c r="W10" s="2"/>
      <c r="X10" s="2"/>
      <c r="Y10" s="2"/>
      <c r="Z10" s="2"/>
    </row>
    <row r="11" spans="1:26" ht="14.25" customHeight="1">
      <c r="A11" s="2"/>
      <c r="B11" s="143" t="s">
        <v>44</v>
      </c>
      <c r="C11" s="151">
        <v>-510494.19000000041</v>
      </c>
      <c r="D11" s="151">
        <v>0</v>
      </c>
      <c r="E11" s="151">
        <v>-510494.19000000041</v>
      </c>
      <c r="F11" s="2"/>
      <c r="G11" s="2"/>
      <c r="H11" s="2"/>
      <c r="I11" s="2"/>
      <c r="J11" s="2"/>
      <c r="K11" s="2"/>
      <c r="L11" s="2"/>
      <c r="M11" s="2"/>
      <c r="N11" s="2"/>
      <c r="O11" s="2"/>
      <c r="P11" s="2"/>
      <c r="Q11" s="2"/>
      <c r="R11" s="2"/>
      <c r="S11" s="2"/>
      <c r="T11" s="2"/>
      <c r="U11" s="2"/>
      <c r="V11" s="2"/>
      <c r="W11" s="2"/>
      <c r="X11" s="2"/>
      <c r="Y11" s="2"/>
      <c r="Z11" s="2"/>
    </row>
    <row r="12" spans="1:26" ht="14.25" customHeight="1">
      <c r="A12" s="2"/>
      <c r="B12" s="152" t="s">
        <v>45</v>
      </c>
      <c r="C12" s="153">
        <v>0</v>
      </c>
      <c r="D12" s="153">
        <f>+EIE!C21</f>
        <v>686240.77</v>
      </c>
      <c r="E12" s="153">
        <v>686240.77</v>
      </c>
      <c r="F12" s="2"/>
      <c r="G12" s="2"/>
      <c r="H12" s="2"/>
      <c r="I12" s="2"/>
      <c r="J12" s="2"/>
      <c r="K12" s="2"/>
      <c r="L12" s="2"/>
      <c r="M12" s="2"/>
      <c r="N12" s="2"/>
      <c r="O12" s="2"/>
      <c r="P12" s="2"/>
      <c r="Q12" s="2"/>
      <c r="R12" s="2"/>
      <c r="S12" s="2"/>
      <c r="T12" s="2"/>
      <c r="U12" s="2"/>
      <c r="V12" s="2"/>
      <c r="W12" s="2"/>
      <c r="X12" s="2"/>
      <c r="Y12" s="2"/>
      <c r="Z12" s="2"/>
    </row>
    <row r="13" spans="1:26" ht="14.25" customHeight="1">
      <c r="A13" s="2"/>
      <c r="B13" s="269" t="s">
        <v>46</v>
      </c>
      <c r="C13" s="270">
        <f t="shared" ref="C13:D13" si="1">SUM(C8:C12)</f>
        <v>14307371.77</v>
      </c>
      <c r="D13" s="270">
        <f t="shared" si="1"/>
        <v>686240.77</v>
      </c>
      <c r="E13" s="35" t="s">
        <v>178</v>
      </c>
      <c r="F13" s="2"/>
      <c r="G13" s="2"/>
      <c r="H13" s="2"/>
      <c r="I13" s="2"/>
      <c r="J13" s="2"/>
      <c r="K13" s="2"/>
      <c r="L13" s="2"/>
      <c r="M13" s="2"/>
      <c r="N13" s="2"/>
      <c r="O13" s="2"/>
      <c r="P13" s="2"/>
      <c r="Q13" s="2"/>
      <c r="R13" s="2"/>
      <c r="S13" s="2"/>
      <c r="T13" s="2"/>
      <c r="U13" s="2"/>
      <c r="V13" s="2"/>
      <c r="W13" s="2"/>
      <c r="X13" s="2"/>
      <c r="Y13" s="2"/>
      <c r="Z13" s="2"/>
    </row>
    <row r="14" spans="1:26" ht="14.25" customHeight="1">
      <c r="A14" s="2"/>
      <c r="B14" s="261"/>
      <c r="C14" s="271"/>
      <c r="D14" s="271"/>
      <c r="E14" s="10">
        <f>+C13+D13</f>
        <v>14993612.539999999</v>
      </c>
      <c r="F14" s="2"/>
      <c r="G14" s="2"/>
      <c r="H14" s="2"/>
      <c r="I14" s="2"/>
      <c r="J14" s="2"/>
      <c r="K14" s="2"/>
      <c r="L14" s="2"/>
      <c r="M14" s="2"/>
      <c r="N14" s="2"/>
      <c r="O14" s="2"/>
      <c r="P14" s="2"/>
      <c r="Q14" s="2"/>
      <c r="R14" s="2"/>
      <c r="S14" s="2"/>
      <c r="T14" s="2"/>
      <c r="U14" s="2"/>
      <c r="V14" s="2"/>
      <c r="W14" s="2"/>
      <c r="X14" s="2"/>
      <c r="Y14" s="2"/>
      <c r="Z14" s="2"/>
    </row>
    <row r="15" spans="1:26" ht="14.25" customHeight="1">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4.25" customHeight="1">
      <c r="A16" s="2"/>
      <c r="B16" s="268" t="s">
        <v>21</v>
      </c>
      <c r="C16" s="244"/>
      <c r="D16" s="244"/>
      <c r="E16" s="244"/>
      <c r="F16" s="2"/>
      <c r="G16" s="2"/>
      <c r="H16" s="2"/>
      <c r="I16" s="2"/>
      <c r="J16" s="2"/>
      <c r="K16" s="2"/>
      <c r="L16" s="2"/>
      <c r="M16" s="2"/>
      <c r="N16" s="2"/>
      <c r="O16" s="2"/>
      <c r="P16" s="2"/>
      <c r="Q16" s="2"/>
      <c r="R16" s="2"/>
      <c r="S16" s="2"/>
      <c r="T16" s="2"/>
      <c r="U16" s="2"/>
      <c r="V16" s="2"/>
      <c r="W16" s="2"/>
      <c r="X16" s="2"/>
      <c r="Y16" s="2"/>
      <c r="Z16" s="2"/>
    </row>
    <row r="17" spans="1:26" ht="14.25" customHeight="1">
      <c r="A17" s="2"/>
      <c r="B17" s="2"/>
      <c r="C17" s="2"/>
      <c r="D17" s="39"/>
      <c r="E17" s="39"/>
      <c r="F17" s="2"/>
      <c r="G17" s="2"/>
      <c r="H17" s="2"/>
      <c r="I17" s="2"/>
      <c r="J17" s="2"/>
      <c r="K17" s="2"/>
      <c r="L17" s="2"/>
      <c r="M17" s="2"/>
      <c r="N17" s="2"/>
      <c r="O17" s="2"/>
      <c r="P17" s="2"/>
      <c r="Q17" s="2"/>
      <c r="R17" s="2"/>
      <c r="S17" s="2"/>
      <c r="T17" s="2"/>
      <c r="U17" s="2"/>
      <c r="V17" s="2"/>
      <c r="W17" s="2"/>
      <c r="X17" s="2"/>
      <c r="Y17" s="2"/>
      <c r="Z17" s="2"/>
    </row>
    <row r="18" spans="1:26" ht="14.25" customHeight="1">
      <c r="A18" s="2"/>
      <c r="B18" s="2"/>
      <c r="C18" s="2"/>
      <c r="D18" s="39"/>
      <c r="E18" s="2"/>
      <c r="F18" s="2"/>
      <c r="G18" s="2"/>
      <c r="H18" s="2"/>
      <c r="I18" s="2"/>
      <c r="J18" s="2"/>
      <c r="K18" s="2"/>
      <c r="L18" s="2"/>
      <c r="M18" s="2"/>
      <c r="N18" s="2"/>
      <c r="O18" s="2"/>
      <c r="P18" s="2"/>
      <c r="Q18" s="2"/>
      <c r="R18" s="2"/>
      <c r="S18" s="2"/>
      <c r="T18" s="2"/>
      <c r="U18" s="2"/>
      <c r="V18" s="2"/>
      <c r="W18" s="2"/>
      <c r="X18" s="2"/>
      <c r="Y18" s="2"/>
      <c r="Z18" s="2"/>
    </row>
    <row r="19" spans="1:26" ht="14.25" customHeight="1">
      <c r="A19" s="2"/>
      <c r="B19" s="2"/>
      <c r="C19" s="39"/>
      <c r="D19" s="2"/>
      <c r="E19" s="2"/>
      <c r="F19" s="2"/>
      <c r="G19" s="2"/>
      <c r="H19" s="2"/>
      <c r="I19" s="2"/>
      <c r="J19" s="2"/>
      <c r="K19" s="2"/>
      <c r="L19" s="2"/>
      <c r="M19" s="2"/>
      <c r="N19" s="2"/>
      <c r="O19" s="2"/>
      <c r="P19" s="2"/>
      <c r="Q19" s="2"/>
      <c r="R19" s="2"/>
      <c r="S19" s="2"/>
      <c r="T19" s="2"/>
      <c r="U19" s="2"/>
      <c r="V19" s="2"/>
      <c r="W19" s="2"/>
      <c r="X19" s="2"/>
      <c r="Y19" s="2"/>
      <c r="Z19" s="2"/>
    </row>
    <row r="20" spans="1:26" ht="14.25" customHeight="1">
      <c r="A20" s="2"/>
      <c r="B20" s="2"/>
      <c r="C20" s="39"/>
      <c r="D20" s="2"/>
      <c r="E20" s="17"/>
      <c r="F20" s="2"/>
      <c r="G20" s="2"/>
      <c r="H20" s="2"/>
      <c r="I20" s="2"/>
      <c r="J20" s="2"/>
      <c r="K20" s="2"/>
      <c r="L20" s="2"/>
      <c r="M20" s="2"/>
      <c r="N20" s="2"/>
      <c r="O20" s="2"/>
      <c r="P20" s="2"/>
      <c r="Q20" s="2"/>
      <c r="R20" s="2"/>
      <c r="S20" s="2"/>
      <c r="T20" s="2"/>
      <c r="U20" s="2"/>
      <c r="V20" s="2"/>
      <c r="W20" s="2"/>
      <c r="X20" s="2"/>
      <c r="Y20" s="2"/>
      <c r="Z20" s="2"/>
    </row>
    <row r="21" spans="1:26" ht="14.25" customHeight="1">
      <c r="A21" s="2"/>
      <c r="B21" s="2"/>
      <c r="C21" s="39"/>
      <c r="D21" s="2"/>
      <c r="E21" s="2"/>
      <c r="F21" s="2"/>
      <c r="G21" s="2"/>
      <c r="H21" s="2"/>
      <c r="I21" s="2"/>
      <c r="J21" s="2"/>
      <c r="K21" s="2"/>
      <c r="L21" s="2"/>
      <c r="M21" s="2"/>
      <c r="N21" s="2"/>
      <c r="O21" s="2"/>
      <c r="P21" s="2"/>
      <c r="Q21" s="2"/>
      <c r="R21" s="2"/>
      <c r="S21" s="2"/>
      <c r="T21" s="2"/>
      <c r="U21" s="2"/>
      <c r="V21" s="2"/>
      <c r="W21" s="2"/>
      <c r="X21" s="2"/>
      <c r="Y21" s="2"/>
      <c r="Z21" s="2"/>
    </row>
    <row r="22" spans="1:26" ht="14.25" customHeight="1">
      <c r="A22" s="2"/>
      <c r="B22" s="2"/>
      <c r="C22" s="39"/>
      <c r="D22" s="39"/>
      <c r="E22" s="2"/>
      <c r="F22" s="2"/>
      <c r="G22" s="2"/>
      <c r="H22" s="2"/>
      <c r="I22" s="2"/>
      <c r="J22" s="2"/>
      <c r="K22" s="2"/>
      <c r="L22" s="2"/>
      <c r="M22" s="2"/>
      <c r="N22" s="2"/>
      <c r="O22" s="2"/>
      <c r="P22" s="2"/>
      <c r="Q22" s="2"/>
      <c r="R22" s="2"/>
      <c r="S22" s="2"/>
      <c r="T22" s="2"/>
      <c r="U22" s="2"/>
      <c r="V22" s="2"/>
      <c r="W22" s="2"/>
      <c r="X22" s="2"/>
      <c r="Y22" s="2"/>
      <c r="Z22" s="2"/>
    </row>
    <row r="23" spans="1:26" ht="14.2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4.2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4.2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4.2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4.2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4.2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4.2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4.2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4.2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4.2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4.2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4.2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4.2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4.2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4.2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4.2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4.2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4.2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4.2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4.2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4.2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4.2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4.2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4.2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4.2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4.2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4.2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4.2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4.2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4.2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4.2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4.2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4.2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4.2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4.2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4.2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4.2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4.2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4.2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4.2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4.2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4.2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4.2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4.2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4.2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4.2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4.2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4.2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4.2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4.2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4.2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4.2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4.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4.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4.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4.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4.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8">
    <mergeCell ref="B16:E16"/>
    <mergeCell ref="B2:E2"/>
    <mergeCell ref="B3:E3"/>
    <mergeCell ref="B4:E4"/>
    <mergeCell ref="B5:E5"/>
    <mergeCell ref="B13:B14"/>
    <mergeCell ref="C13:C14"/>
    <mergeCell ref="D13:D14"/>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A8D08D"/>
  </sheetPr>
  <dimension ref="A1:Z1001"/>
  <sheetViews>
    <sheetView showGridLines="0" workbookViewId="0">
      <selection activeCell="D30" sqref="D30"/>
    </sheetView>
  </sheetViews>
  <sheetFormatPr baseColWidth="10" defaultColWidth="14.44140625" defaultRowHeight="15" customHeight="1"/>
  <cols>
    <col min="1" max="1" width="3.5546875" customWidth="1"/>
    <col min="2" max="2" width="59" customWidth="1"/>
    <col min="3" max="3" width="18.6640625" customWidth="1"/>
    <col min="4" max="4" width="20.6640625" customWidth="1"/>
    <col min="5" max="5" width="3.5546875" customWidth="1"/>
    <col min="6" max="26" width="11.44140625" customWidth="1"/>
  </cols>
  <sheetData>
    <row r="1" spans="1:26" ht="14.25" customHeight="1">
      <c r="A1" s="1"/>
      <c r="B1" s="2"/>
      <c r="C1" s="2"/>
      <c r="D1" s="3"/>
      <c r="E1" s="2"/>
      <c r="F1" s="2"/>
      <c r="G1" s="2"/>
      <c r="H1" s="2"/>
      <c r="I1" s="2"/>
      <c r="J1" s="2"/>
      <c r="K1" s="2"/>
      <c r="L1" s="2"/>
      <c r="M1" s="2"/>
      <c r="N1" s="2"/>
      <c r="O1" s="2"/>
      <c r="P1" s="2"/>
      <c r="Q1" s="2"/>
      <c r="R1" s="2"/>
      <c r="S1" s="2"/>
      <c r="T1" s="2"/>
      <c r="U1" s="2"/>
      <c r="V1" s="2"/>
      <c r="W1" s="2"/>
      <c r="X1" s="2"/>
      <c r="Y1" s="2"/>
      <c r="Z1" s="2"/>
    </row>
    <row r="2" spans="1:26" ht="14.25" customHeight="1">
      <c r="A2" s="2"/>
      <c r="B2" s="263" t="s">
        <v>0</v>
      </c>
      <c r="C2" s="264"/>
      <c r="D2" s="264"/>
      <c r="E2" s="2"/>
      <c r="F2" s="2"/>
      <c r="G2" s="2"/>
      <c r="H2" s="2"/>
      <c r="I2" s="2"/>
      <c r="J2" s="2"/>
      <c r="K2" s="2"/>
      <c r="L2" s="2"/>
      <c r="M2" s="2"/>
      <c r="N2" s="2"/>
      <c r="O2" s="2"/>
      <c r="P2" s="2"/>
      <c r="Q2" s="2"/>
      <c r="R2" s="2"/>
      <c r="S2" s="2"/>
      <c r="T2" s="2"/>
      <c r="U2" s="2"/>
      <c r="V2" s="2"/>
      <c r="W2" s="2"/>
      <c r="X2" s="2"/>
      <c r="Y2" s="2"/>
      <c r="Z2" s="2"/>
    </row>
    <row r="3" spans="1:26" ht="14.25" customHeight="1">
      <c r="A3" s="2"/>
      <c r="B3" s="266" t="s">
        <v>47</v>
      </c>
      <c r="C3" s="244"/>
      <c r="D3" s="244"/>
      <c r="E3" s="2"/>
      <c r="F3" s="2"/>
      <c r="G3" s="2"/>
      <c r="H3" s="2"/>
      <c r="I3" s="2"/>
      <c r="J3" s="2"/>
      <c r="K3" s="2"/>
      <c r="L3" s="2"/>
      <c r="M3" s="2"/>
      <c r="N3" s="2"/>
      <c r="O3" s="2"/>
      <c r="P3" s="2"/>
      <c r="Q3" s="2"/>
      <c r="R3" s="2"/>
      <c r="S3" s="2"/>
      <c r="T3" s="2"/>
      <c r="U3" s="2"/>
      <c r="V3" s="2"/>
      <c r="W3" s="2"/>
      <c r="X3" s="2"/>
      <c r="Y3" s="2"/>
      <c r="Z3" s="2"/>
    </row>
    <row r="4" spans="1:26" ht="14.25" customHeight="1">
      <c r="A4" s="2"/>
      <c r="B4" s="267" t="str">
        <f>+EIE!B4</f>
        <v>Correspondiente al 30/06/2026 con cifras comparativas al 30/06/2025</v>
      </c>
      <c r="C4" s="244"/>
      <c r="D4" s="244"/>
      <c r="E4" s="244"/>
      <c r="F4" s="2"/>
      <c r="G4" s="2"/>
      <c r="H4" s="2"/>
      <c r="I4" s="2"/>
      <c r="J4" s="2"/>
      <c r="K4" s="2"/>
      <c r="L4" s="2"/>
      <c r="M4" s="2"/>
      <c r="N4" s="2"/>
      <c r="O4" s="2"/>
      <c r="P4" s="2"/>
      <c r="Q4" s="2"/>
      <c r="R4" s="2"/>
      <c r="S4" s="2"/>
      <c r="T4" s="2"/>
      <c r="U4" s="2"/>
      <c r="V4" s="2"/>
      <c r="W4" s="2"/>
      <c r="X4" s="2"/>
      <c r="Y4" s="2"/>
      <c r="Z4" s="2"/>
    </row>
    <row r="5" spans="1:26" ht="14.25" customHeight="1">
      <c r="A5" s="2"/>
      <c r="B5" s="267" t="s">
        <v>3</v>
      </c>
      <c r="C5" s="244"/>
      <c r="D5" s="244"/>
      <c r="E5" s="2"/>
      <c r="F5" s="2"/>
      <c r="G5" s="2"/>
      <c r="H5" s="2"/>
      <c r="I5" s="2"/>
      <c r="J5" s="2"/>
      <c r="K5" s="2"/>
      <c r="L5" s="2"/>
      <c r="M5" s="2"/>
      <c r="N5" s="2"/>
      <c r="O5" s="2"/>
      <c r="P5" s="2"/>
      <c r="Q5" s="2"/>
      <c r="R5" s="2"/>
      <c r="S5" s="2"/>
      <c r="T5" s="2"/>
      <c r="U5" s="2"/>
      <c r="V5" s="2"/>
      <c r="W5" s="2"/>
      <c r="X5" s="2"/>
      <c r="Y5" s="2"/>
      <c r="Z5" s="2"/>
    </row>
    <row r="6" spans="1:26" ht="14.25" customHeight="1">
      <c r="A6" s="2"/>
      <c r="B6" s="2"/>
      <c r="C6" s="2"/>
      <c r="D6" s="3"/>
      <c r="E6" s="2"/>
      <c r="F6" s="2"/>
      <c r="G6" s="2"/>
      <c r="H6" s="2"/>
      <c r="I6" s="2"/>
      <c r="J6" s="2"/>
      <c r="K6" s="2"/>
      <c r="L6" s="2"/>
      <c r="M6" s="2"/>
      <c r="N6" s="2"/>
      <c r="O6" s="2"/>
      <c r="P6" s="2"/>
      <c r="Q6" s="2"/>
      <c r="R6" s="2"/>
      <c r="S6" s="2"/>
      <c r="T6" s="2"/>
      <c r="U6" s="2"/>
      <c r="V6" s="2"/>
      <c r="W6" s="2"/>
      <c r="X6" s="2"/>
      <c r="Y6" s="2"/>
      <c r="Z6" s="2"/>
    </row>
    <row r="7" spans="1:26" ht="14.25" customHeight="1">
      <c r="A7" s="7"/>
      <c r="B7" s="11" t="s">
        <v>48</v>
      </c>
      <c r="C7" s="15">
        <f>+EIE!C7</f>
        <v>46203</v>
      </c>
      <c r="D7" s="15">
        <f>+EIE!D7</f>
        <v>45838</v>
      </c>
      <c r="E7" s="7"/>
      <c r="F7" s="7"/>
      <c r="G7" s="7"/>
      <c r="H7" s="7"/>
      <c r="I7" s="7"/>
      <c r="J7" s="7"/>
      <c r="K7" s="7"/>
      <c r="L7" s="7"/>
      <c r="M7" s="7"/>
      <c r="N7" s="7"/>
      <c r="O7" s="7"/>
      <c r="P7" s="7"/>
      <c r="Q7" s="7"/>
      <c r="R7" s="7"/>
      <c r="S7" s="7"/>
      <c r="T7" s="7"/>
      <c r="U7" s="7"/>
      <c r="V7" s="7"/>
      <c r="W7" s="7"/>
      <c r="X7" s="7"/>
      <c r="Y7" s="7"/>
      <c r="Z7" s="7"/>
    </row>
    <row r="8" spans="1:26" ht="14.25" customHeight="1">
      <c r="A8" s="7"/>
      <c r="B8" s="9" t="s">
        <v>49</v>
      </c>
      <c r="C8" s="20">
        <v>1183781.8100000008</v>
      </c>
      <c r="D8" s="20">
        <v>971359.94000000041</v>
      </c>
      <c r="E8" s="7"/>
      <c r="F8" s="7"/>
      <c r="G8" s="7"/>
      <c r="H8" s="7"/>
      <c r="I8" s="7"/>
      <c r="J8" s="7"/>
      <c r="K8" s="7"/>
      <c r="L8" s="7"/>
      <c r="M8" s="7"/>
      <c r="N8" s="7"/>
      <c r="O8" s="7"/>
      <c r="P8" s="7"/>
      <c r="Q8" s="7"/>
      <c r="R8" s="7"/>
      <c r="S8" s="7"/>
      <c r="T8" s="7"/>
      <c r="U8" s="7"/>
      <c r="V8" s="7"/>
      <c r="W8" s="7"/>
      <c r="X8" s="7"/>
      <c r="Y8" s="7"/>
      <c r="Z8" s="7"/>
    </row>
    <row r="9" spans="1:26" ht="14.25" customHeight="1">
      <c r="A9" s="7"/>
      <c r="B9" s="154" t="s">
        <v>50</v>
      </c>
      <c r="C9" s="23"/>
      <c r="D9" s="23"/>
      <c r="E9" s="7"/>
      <c r="F9" s="7"/>
      <c r="G9" s="7"/>
      <c r="H9" s="7"/>
      <c r="I9" s="7"/>
      <c r="J9" s="7"/>
      <c r="K9" s="7"/>
      <c r="L9" s="7"/>
      <c r="M9" s="7"/>
      <c r="N9" s="7"/>
      <c r="O9" s="7"/>
      <c r="P9" s="7"/>
      <c r="Q9" s="7"/>
      <c r="R9" s="7"/>
      <c r="S9" s="7"/>
      <c r="T9" s="7"/>
      <c r="U9" s="7"/>
      <c r="V9" s="7"/>
      <c r="W9" s="7"/>
      <c r="X9" s="7"/>
      <c r="Y9" s="7"/>
      <c r="Z9" s="7"/>
    </row>
    <row r="10" spans="1:26" ht="14.25" customHeight="1">
      <c r="A10" s="7"/>
      <c r="B10" s="154" t="s">
        <v>51</v>
      </c>
      <c r="C10" s="155"/>
      <c r="D10" s="155"/>
      <c r="E10" s="7"/>
      <c r="F10" s="7"/>
      <c r="G10" s="7"/>
      <c r="H10" s="7"/>
      <c r="I10" s="7"/>
      <c r="J10" s="7"/>
      <c r="K10" s="7"/>
      <c r="L10" s="7"/>
      <c r="M10" s="7"/>
      <c r="N10" s="7"/>
      <c r="O10" s="7"/>
      <c r="P10" s="7"/>
      <c r="Q10" s="7"/>
      <c r="R10" s="7"/>
      <c r="S10" s="7"/>
      <c r="T10" s="7"/>
      <c r="U10" s="7"/>
      <c r="V10" s="7"/>
      <c r="W10" s="7"/>
      <c r="X10" s="7"/>
      <c r="Y10" s="7"/>
      <c r="Z10" s="7"/>
    </row>
    <row r="11" spans="1:26" ht="14.25" customHeight="1">
      <c r="A11" s="2"/>
      <c r="B11" s="149" t="s">
        <v>52</v>
      </c>
      <c r="C11" s="156">
        <v>820592.18</v>
      </c>
      <c r="D11" s="156">
        <v>453645.52999999985</v>
      </c>
      <c r="E11" s="2"/>
      <c r="F11" s="2"/>
      <c r="G11" s="2"/>
      <c r="H11" s="2"/>
      <c r="I11" s="2"/>
      <c r="J11" s="2"/>
      <c r="K11" s="2"/>
      <c r="L11" s="2"/>
      <c r="M11" s="2"/>
      <c r="N11" s="2"/>
      <c r="O11" s="2"/>
      <c r="P11" s="2"/>
      <c r="Q11" s="2"/>
      <c r="R11" s="2"/>
      <c r="S11" s="2"/>
      <c r="T11" s="2"/>
      <c r="U11" s="2"/>
      <c r="V11" s="2"/>
      <c r="W11" s="2"/>
      <c r="X11" s="2"/>
      <c r="Y11" s="2"/>
      <c r="Z11" s="2"/>
    </row>
    <row r="12" spans="1:26" ht="14.25" customHeight="1">
      <c r="A12" s="2"/>
      <c r="B12" s="149" t="s">
        <v>53</v>
      </c>
      <c r="C12" s="156">
        <v>-373870.38000000012</v>
      </c>
      <c r="D12" s="156">
        <v>-204329.48999999982</v>
      </c>
      <c r="E12" s="2"/>
      <c r="F12" s="2"/>
      <c r="G12" s="2"/>
      <c r="H12" s="2"/>
      <c r="I12" s="2"/>
      <c r="J12" s="2"/>
      <c r="K12" s="2"/>
      <c r="L12" s="2"/>
      <c r="M12" s="2"/>
      <c r="N12" s="2"/>
      <c r="O12" s="2"/>
      <c r="P12" s="2"/>
      <c r="Q12" s="2"/>
      <c r="R12" s="2"/>
      <c r="S12" s="2"/>
      <c r="T12" s="2"/>
      <c r="U12" s="2"/>
      <c r="V12" s="2"/>
      <c r="W12" s="2"/>
      <c r="X12" s="2"/>
      <c r="Y12" s="2"/>
      <c r="Z12" s="2"/>
    </row>
    <row r="13" spans="1:26" ht="14.25" customHeight="1">
      <c r="A13" s="2"/>
      <c r="B13" s="149" t="s">
        <v>54</v>
      </c>
      <c r="C13" s="156">
        <v>0</v>
      </c>
      <c r="D13" s="156">
        <v>-1000000</v>
      </c>
      <c r="E13" s="2"/>
      <c r="F13" s="2"/>
      <c r="G13" s="2"/>
      <c r="H13" s="2"/>
      <c r="I13" s="2"/>
      <c r="J13" s="2"/>
      <c r="K13" s="2"/>
      <c r="L13" s="2"/>
      <c r="M13" s="2"/>
      <c r="N13" s="2"/>
      <c r="O13" s="2"/>
      <c r="P13" s="2"/>
      <c r="Q13" s="2"/>
      <c r="R13" s="2"/>
      <c r="S13" s="2"/>
      <c r="T13" s="2"/>
      <c r="U13" s="2"/>
      <c r="V13" s="2"/>
      <c r="W13" s="2"/>
      <c r="X13" s="2"/>
      <c r="Y13" s="2"/>
      <c r="Z13" s="2"/>
    </row>
    <row r="14" spans="1:26" ht="14.25" customHeight="1">
      <c r="A14" s="2"/>
      <c r="B14" s="149" t="s">
        <v>55</v>
      </c>
      <c r="C14" s="156">
        <v>697078.5900000002</v>
      </c>
      <c r="D14" s="156">
        <v>-1243745.58</v>
      </c>
      <c r="E14" s="2"/>
      <c r="F14" s="2"/>
      <c r="G14" s="2"/>
      <c r="H14" s="2"/>
      <c r="I14" s="2"/>
      <c r="J14" s="2"/>
      <c r="K14" s="2"/>
      <c r="L14" s="2"/>
      <c r="M14" s="2"/>
      <c r="N14" s="2"/>
      <c r="O14" s="2"/>
      <c r="P14" s="2"/>
      <c r="Q14" s="2"/>
      <c r="R14" s="2"/>
      <c r="S14" s="2"/>
      <c r="T14" s="2"/>
      <c r="U14" s="2"/>
      <c r="V14" s="2"/>
      <c r="W14" s="2"/>
      <c r="X14" s="2"/>
      <c r="Y14" s="2"/>
      <c r="Z14" s="2"/>
    </row>
    <row r="15" spans="1:26" ht="14.25" customHeight="1">
      <c r="A15" s="2"/>
      <c r="B15" s="149" t="s">
        <v>56</v>
      </c>
      <c r="C15" s="156">
        <v>-3945288.2299999991</v>
      </c>
      <c r="D15" s="156">
        <v>-432882.11999999918</v>
      </c>
      <c r="E15" s="2"/>
      <c r="F15" s="2"/>
      <c r="G15" s="2"/>
      <c r="H15" s="2"/>
      <c r="I15" s="2"/>
      <c r="J15" s="2"/>
      <c r="K15" s="2"/>
      <c r="L15" s="2"/>
      <c r="M15" s="2"/>
      <c r="N15" s="2"/>
      <c r="O15" s="2"/>
      <c r="P15" s="2"/>
      <c r="Q15" s="2"/>
      <c r="R15" s="2"/>
      <c r="S15" s="2"/>
      <c r="T15" s="2"/>
      <c r="U15" s="2"/>
      <c r="V15" s="2"/>
      <c r="W15" s="2"/>
      <c r="X15" s="2"/>
      <c r="Y15" s="2"/>
      <c r="Z15" s="2"/>
    </row>
    <row r="16" spans="1:26" ht="14.25" customHeight="1">
      <c r="A16" s="2"/>
      <c r="B16" s="149" t="s">
        <v>57</v>
      </c>
      <c r="C16" s="156">
        <v>174269.65000000002</v>
      </c>
      <c r="D16" s="156">
        <v>21644.109999999986</v>
      </c>
      <c r="E16" s="2"/>
      <c r="F16" s="2"/>
      <c r="G16" s="2"/>
      <c r="H16" s="2"/>
      <c r="I16" s="2"/>
      <c r="J16" s="2"/>
      <c r="K16" s="2"/>
      <c r="L16" s="2"/>
      <c r="M16" s="2"/>
      <c r="N16" s="2"/>
      <c r="O16" s="2"/>
      <c r="P16" s="2"/>
      <c r="Q16" s="2"/>
      <c r="R16" s="2"/>
      <c r="S16" s="2"/>
      <c r="T16" s="2"/>
      <c r="U16" s="2"/>
      <c r="V16" s="2"/>
      <c r="W16" s="2"/>
      <c r="X16" s="2"/>
      <c r="Y16" s="2"/>
      <c r="Z16" s="2"/>
    </row>
    <row r="17" spans="1:26" ht="14.25" customHeight="1">
      <c r="A17" s="7"/>
      <c r="B17" s="157" t="s">
        <v>58</v>
      </c>
      <c r="C17" s="155"/>
      <c r="D17" s="155"/>
      <c r="E17" s="7"/>
      <c r="F17" s="7"/>
      <c r="G17" s="7"/>
      <c r="H17" s="7"/>
      <c r="I17" s="7"/>
      <c r="J17" s="7"/>
      <c r="K17" s="7"/>
      <c r="L17" s="7"/>
      <c r="M17" s="7"/>
      <c r="N17" s="7"/>
      <c r="O17" s="7"/>
      <c r="P17" s="7"/>
      <c r="Q17" s="7"/>
      <c r="R17" s="7"/>
      <c r="S17" s="7"/>
      <c r="T17" s="7"/>
      <c r="U17" s="7"/>
      <c r="V17" s="7"/>
      <c r="W17" s="7"/>
      <c r="X17" s="7"/>
      <c r="Y17" s="7"/>
      <c r="Z17" s="7"/>
    </row>
    <row r="18" spans="1:26" ht="14.25" customHeight="1">
      <c r="A18" s="2"/>
      <c r="B18" s="149" t="s">
        <v>59</v>
      </c>
      <c r="C18" s="156">
        <v>-96639.13999999997</v>
      </c>
      <c r="D18" s="156">
        <v>-60098.351999999992</v>
      </c>
      <c r="E18" s="2"/>
      <c r="F18" s="2"/>
      <c r="G18" s="2"/>
      <c r="H18" s="2"/>
      <c r="I18" s="2"/>
      <c r="J18" s="2"/>
      <c r="K18" s="2"/>
      <c r="L18" s="2"/>
      <c r="M18" s="2"/>
      <c r="N18" s="2"/>
      <c r="O18" s="2"/>
      <c r="P18" s="2"/>
      <c r="Q18" s="2"/>
      <c r="R18" s="2"/>
      <c r="S18" s="2"/>
      <c r="T18" s="2"/>
      <c r="U18" s="2"/>
      <c r="V18" s="2"/>
      <c r="W18" s="2"/>
      <c r="X18" s="2"/>
      <c r="Y18" s="2"/>
      <c r="Z18" s="2"/>
    </row>
    <row r="19" spans="1:26" ht="14.25" customHeight="1">
      <c r="A19" s="41"/>
      <c r="B19" s="42" t="s">
        <v>60</v>
      </c>
      <c r="C19" s="43">
        <f>SUM(C11:C18)</f>
        <v>-2723857.3299999991</v>
      </c>
      <c r="D19" s="43">
        <f>SUM(D9:D18)</f>
        <v>-2465765.9019999993</v>
      </c>
      <c r="E19" s="41"/>
      <c r="F19" s="41"/>
      <c r="G19" s="41"/>
      <c r="H19" s="41"/>
      <c r="I19" s="41"/>
      <c r="J19" s="41"/>
      <c r="K19" s="41"/>
      <c r="L19" s="41"/>
      <c r="M19" s="41"/>
      <c r="N19" s="41"/>
      <c r="O19" s="41"/>
      <c r="P19" s="41"/>
      <c r="Q19" s="41"/>
      <c r="R19" s="41"/>
      <c r="S19" s="41"/>
      <c r="T19" s="41"/>
      <c r="U19" s="41"/>
      <c r="V19" s="41"/>
      <c r="W19" s="41"/>
      <c r="X19" s="41"/>
      <c r="Y19" s="41"/>
      <c r="Z19" s="41"/>
    </row>
    <row r="20" spans="1:26" ht="6.75" customHeight="1">
      <c r="A20" s="2"/>
      <c r="B20" s="32"/>
      <c r="C20" s="45">
        <v>0</v>
      </c>
      <c r="D20" s="46"/>
      <c r="E20" s="2"/>
      <c r="F20" s="2"/>
      <c r="G20" s="2"/>
      <c r="H20" s="2"/>
      <c r="I20" s="2"/>
      <c r="J20" s="2"/>
      <c r="K20" s="2"/>
      <c r="L20" s="2"/>
      <c r="M20" s="2"/>
      <c r="N20" s="2"/>
      <c r="O20" s="2"/>
      <c r="P20" s="2"/>
      <c r="Q20" s="2"/>
      <c r="R20" s="2"/>
      <c r="S20" s="2"/>
      <c r="T20" s="2"/>
      <c r="U20" s="2"/>
      <c r="V20" s="2"/>
      <c r="W20" s="2"/>
      <c r="X20" s="2"/>
      <c r="Y20" s="2"/>
      <c r="Z20" s="2"/>
    </row>
    <row r="21" spans="1:26" ht="14.25" customHeight="1">
      <c r="A21" s="7"/>
      <c r="B21" s="158" t="s">
        <v>61</v>
      </c>
      <c r="C21" s="159"/>
      <c r="D21" s="155"/>
      <c r="E21" s="7"/>
      <c r="F21" s="7"/>
      <c r="G21" s="7"/>
      <c r="H21" s="7"/>
      <c r="I21" s="7"/>
      <c r="J21" s="7"/>
      <c r="K21" s="7"/>
      <c r="L21" s="7"/>
      <c r="M21" s="7"/>
      <c r="N21" s="7"/>
      <c r="O21" s="7"/>
      <c r="P21" s="7"/>
      <c r="Q21" s="7"/>
      <c r="R21" s="7"/>
      <c r="S21" s="7"/>
      <c r="T21" s="7"/>
      <c r="U21" s="7"/>
      <c r="V21" s="7"/>
      <c r="W21" s="7"/>
      <c r="X21" s="7"/>
      <c r="Y21" s="7"/>
      <c r="Z21" s="7"/>
    </row>
    <row r="22" spans="1:26" ht="14.25" customHeight="1">
      <c r="A22" s="2"/>
      <c r="B22" s="160" t="s">
        <v>44</v>
      </c>
      <c r="C22" s="161">
        <v>-510494.18999999994</v>
      </c>
      <c r="D22" s="156">
        <v>-364875</v>
      </c>
      <c r="E22" s="2"/>
      <c r="F22" s="2"/>
      <c r="G22" s="2"/>
      <c r="H22" s="2"/>
      <c r="I22" s="2"/>
      <c r="J22" s="2"/>
      <c r="K22" s="2"/>
      <c r="L22" s="2"/>
      <c r="M22" s="2"/>
      <c r="N22" s="2"/>
      <c r="O22" s="2"/>
      <c r="P22" s="2"/>
      <c r="Q22" s="2"/>
      <c r="R22" s="2"/>
      <c r="S22" s="2"/>
      <c r="T22" s="2"/>
      <c r="U22" s="2"/>
      <c r="V22" s="2"/>
      <c r="W22" s="2"/>
      <c r="X22" s="2"/>
      <c r="Y22" s="2"/>
      <c r="Z22" s="2"/>
    </row>
    <row r="23" spans="1:26" ht="14.25" customHeight="1">
      <c r="A23" s="2"/>
      <c r="B23" s="143" t="s">
        <v>62</v>
      </c>
      <c r="C23" s="161">
        <v>4028806.620000001</v>
      </c>
      <c r="D23" s="156">
        <v>-265495.42999999993</v>
      </c>
      <c r="E23" s="2"/>
      <c r="F23" s="2"/>
      <c r="G23" s="2"/>
      <c r="H23" s="2"/>
      <c r="I23" s="2"/>
      <c r="J23" s="2"/>
      <c r="K23" s="2"/>
      <c r="L23" s="2"/>
      <c r="M23" s="2"/>
      <c r="N23" s="2"/>
      <c r="O23" s="2"/>
      <c r="P23" s="2"/>
      <c r="Q23" s="2"/>
      <c r="R23" s="2"/>
      <c r="S23" s="2"/>
      <c r="T23" s="2"/>
      <c r="U23" s="2"/>
      <c r="V23" s="2"/>
      <c r="W23" s="2"/>
      <c r="X23" s="2"/>
      <c r="Y23" s="2"/>
      <c r="Z23" s="2"/>
    </row>
    <row r="24" spans="1:26" ht="14.25" customHeight="1">
      <c r="A24" s="2"/>
      <c r="B24" s="143" t="s">
        <v>182</v>
      </c>
      <c r="C24" s="161">
        <v>-60684.95</v>
      </c>
      <c r="D24" s="156"/>
      <c r="E24" s="2"/>
      <c r="F24" s="2"/>
      <c r="G24" s="2"/>
      <c r="H24" s="2"/>
      <c r="I24" s="2"/>
      <c r="J24" s="2"/>
      <c r="K24" s="2"/>
      <c r="L24" s="2"/>
      <c r="M24" s="2"/>
      <c r="N24" s="2"/>
      <c r="O24" s="2"/>
      <c r="P24" s="2"/>
      <c r="Q24" s="2"/>
      <c r="R24" s="2"/>
      <c r="S24" s="2"/>
      <c r="T24" s="2"/>
      <c r="U24" s="2"/>
      <c r="V24" s="2"/>
      <c r="W24" s="2"/>
      <c r="X24" s="2"/>
      <c r="Y24" s="2"/>
      <c r="Z24" s="2"/>
    </row>
    <row r="25" spans="1:26" ht="14.25" customHeight="1">
      <c r="A25" s="2"/>
      <c r="B25" s="143" t="s">
        <v>43</v>
      </c>
      <c r="C25" s="161">
        <v>0</v>
      </c>
      <c r="D25" s="151">
        <v>2468488.2000000002</v>
      </c>
      <c r="E25" s="2"/>
      <c r="F25" s="2"/>
      <c r="G25" s="2"/>
      <c r="H25" s="2"/>
      <c r="I25" s="2"/>
      <c r="J25" s="2"/>
      <c r="K25" s="2"/>
      <c r="L25" s="2"/>
      <c r="M25" s="2"/>
      <c r="N25" s="2"/>
      <c r="O25" s="2"/>
      <c r="P25" s="2"/>
      <c r="Q25" s="2"/>
      <c r="R25" s="2"/>
      <c r="S25" s="2"/>
      <c r="T25" s="2"/>
      <c r="U25" s="2"/>
      <c r="V25" s="2"/>
      <c r="W25" s="2"/>
      <c r="X25" s="2"/>
      <c r="Y25" s="2"/>
      <c r="Z25" s="2"/>
    </row>
    <row r="26" spans="1:26" ht="14.25" customHeight="1">
      <c r="A26" s="2"/>
      <c r="B26" s="144"/>
      <c r="C26" s="49"/>
      <c r="D26" s="162"/>
      <c r="E26" s="2"/>
      <c r="F26" s="2"/>
      <c r="G26" s="2"/>
      <c r="H26" s="2"/>
      <c r="I26" s="2"/>
      <c r="J26" s="2"/>
      <c r="K26" s="2"/>
      <c r="L26" s="2"/>
      <c r="M26" s="2"/>
      <c r="N26" s="2"/>
      <c r="O26" s="2"/>
      <c r="P26" s="2"/>
      <c r="Q26" s="2"/>
      <c r="R26" s="2"/>
      <c r="S26" s="2"/>
      <c r="T26" s="2"/>
      <c r="U26" s="2"/>
      <c r="V26" s="2"/>
      <c r="W26" s="2"/>
      <c r="X26" s="2"/>
      <c r="Y26" s="2"/>
      <c r="Z26" s="2"/>
    </row>
    <row r="27" spans="1:26" ht="14.25" customHeight="1">
      <c r="A27" s="50"/>
      <c r="B27" s="51" t="s">
        <v>63</v>
      </c>
      <c r="C27" s="52">
        <f t="shared" ref="C27:D27" si="0">SUM(C22:C25)</f>
        <v>3457627.4800000009</v>
      </c>
      <c r="D27" s="52">
        <f t="shared" si="0"/>
        <v>1838117.7700000003</v>
      </c>
      <c r="E27" s="50"/>
      <c r="F27" s="50"/>
      <c r="G27" s="50"/>
      <c r="H27" s="50"/>
      <c r="I27" s="50"/>
      <c r="J27" s="50"/>
      <c r="K27" s="50"/>
      <c r="L27" s="50"/>
      <c r="M27" s="50"/>
      <c r="N27" s="50"/>
      <c r="O27" s="50"/>
      <c r="P27" s="50"/>
      <c r="Q27" s="50"/>
      <c r="R27" s="50"/>
      <c r="S27" s="50"/>
      <c r="T27" s="50"/>
      <c r="U27" s="50"/>
      <c r="V27" s="50"/>
      <c r="W27" s="50"/>
      <c r="X27" s="50"/>
      <c r="Y27" s="50"/>
      <c r="Z27" s="50"/>
    </row>
    <row r="28" spans="1:26" ht="24.75" customHeight="1">
      <c r="A28" s="2"/>
      <c r="B28" s="53" t="s">
        <v>64</v>
      </c>
      <c r="C28" s="163">
        <v>59667.8</v>
      </c>
      <c r="D28" s="163">
        <v>0</v>
      </c>
      <c r="E28" s="2"/>
      <c r="F28" s="2"/>
      <c r="G28" s="2"/>
      <c r="H28" s="2"/>
      <c r="I28" s="2"/>
      <c r="J28" s="2"/>
      <c r="K28" s="2"/>
      <c r="L28" s="2"/>
      <c r="M28" s="2"/>
      <c r="N28" s="2"/>
      <c r="O28" s="2"/>
      <c r="P28" s="2"/>
      <c r="Q28" s="2"/>
      <c r="R28" s="2"/>
      <c r="S28" s="2"/>
      <c r="T28" s="2"/>
      <c r="U28" s="2"/>
      <c r="V28" s="2"/>
      <c r="W28" s="2"/>
      <c r="X28" s="2"/>
      <c r="Y28" s="2"/>
      <c r="Z28" s="2"/>
    </row>
    <row r="29" spans="1:26" ht="6.75" customHeight="1">
      <c r="A29" s="2"/>
      <c r="B29" s="149"/>
      <c r="C29" s="54"/>
      <c r="D29" s="54"/>
      <c r="E29" s="2"/>
      <c r="F29" s="2"/>
      <c r="G29" s="2"/>
      <c r="H29" s="2"/>
      <c r="I29" s="2"/>
      <c r="J29" s="2"/>
      <c r="K29" s="2"/>
      <c r="L29" s="2"/>
      <c r="M29" s="2"/>
      <c r="N29" s="2"/>
      <c r="O29" s="2"/>
      <c r="P29" s="2"/>
      <c r="Q29" s="2"/>
      <c r="R29" s="2"/>
      <c r="S29" s="2"/>
      <c r="T29" s="2"/>
      <c r="U29" s="2"/>
      <c r="V29" s="2"/>
      <c r="W29" s="2"/>
      <c r="X29" s="2"/>
      <c r="Y29" s="2"/>
      <c r="Z29" s="2"/>
    </row>
    <row r="30" spans="1:26" ht="14.25" customHeight="1">
      <c r="A30" s="7"/>
      <c r="B30" s="9" t="s">
        <v>65</v>
      </c>
      <c r="C30" s="20">
        <f t="shared" ref="C30:D30" si="1">+C8+C19+C27+C28</f>
        <v>1977219.7600000026</v>
      </c>
      <c r="D30" s="20">
        <f t="shared" si="1"/>
        <v>343711.80800000136</v>
      </c>
      <c r="E30" s="7"/>
      <c r="F30" s="7"/>
      <c r="G30" s="7"/>
      <c r="H30" s="7"/>
      <c r="I30" s="7"/>
      <c r="J30" s="7"/>
      <c r="K30" s="7"/>
      <c r="L30" s="7"/>
      <c r="M30" s="7"/>
      <c r="N30" s="7"/>
      <c r="O30" s="7"/>
      <c r="P30" s="7"/>
      <c r="Q30" s="7"/>
      <c r="R30" s="7"/>
      <c r="S30" s="7"/>
      <c r="T30" s="7"/>
      <c r="U30" s="7"/>
      <c r="V30" s="7"/>
      <c r="W30" s="7"/>
      <c r="X30" s="7"/>
      <c r="Y30" s="7"/>
      <c r="Z30" s="7"/>
    </row>
    <row r="31" spans="1:26" ht="14.25" customHeight="1">
      <c r="A31" s="2"/>
      <c r="B31" s="2"/>
      <c r="C31" s="2"/>
      <c r="D31" s="3"/>
      <c r="E31" s="2"/>
      <c r="F31" s="2"/>
      <c r="G31" s="2"/>
      <c r="H31" s="2"/>
      <c r="I31" s="2"/>
      <c r="J31" s="2"/>
      <c r="K31" s="2"/>
      <c r="L31" s="2"/>
      <c r="M31" s="2"/>
      <c r="N31" s="2"/>
      <c r="O31" s="2"/>
      <c r="P31" s="2"/>
      <c r="Q31" s="2"/>
      <c r="R31" s="2"/>
      <c r="S31" s="2"/>
      <c r="T31" s="2"/>
      <c r="U31" s="2"/>
      <c r="V31" s="2"/>
      <c r="W31" s="2"/>
      <c r="X31" s="2"/>
      <c r="Y31" s="2"/>
      <c r="Z31" s="2"/>
    </row>
    <row r="32" spans="1:26" ht="14.25" customHeight="1">
      <c r="A32" s="2"/>
      <c r="B32" s="268" t="s">
        <v>21</v>
      </c>
      <c r="C32" s="244"/>
      <c r="D32" s="244"/>
      <c r="E32" s="2"/>
      <c r="F32" s="2"/>
      <c r="G32" s="2"/>
      <c r="H32" s="2"/>
      <c r="I32" s="2"/>
      <c r="J32" s="2"/>
      <c r="K32" s="2"/>
      <c r="L32" s="2"/>
      <c r="M32" s="2"/>
      <c r="N32" s="2"/>
      <c r="O32" s="2"/>
      <c r="P32" s="2"/>
      <c r="Q32" s="2"/>
      <c r="R32" s="2"/>
      <c r="S32" s="2"/>
      <c r="T32" s="2"/>
      <c r="U32" s="2"/>
      <c r="V32" s="2"/>
      <c r="W32" s="2"/>
      <c r="X32" s="2"/>
      <c r="Y32" s="2"/>
      <c r="Z32" s="2"/>
    </row>
    <row r="33" spans="1:26" ht="14.25" customHeight="1">
      <c r="A33" s="2"/>
      <c r="B33" s="2"/>
      <c r="C33" s="2"/>
      <c r="D33" s="3"/>
      <c r="E33" s="2"/>
      <c r="F33" s="2"/>
      <c r="G33" s="2"/>
      <c r="H33" s="2"/>
      <c r="I33" s="2"/>
      <c r="J33" s="2"/>
      <c r="K33" s="2"/>
      <c r="L33" s="2"/>
      <c r="M33" s="2"/>
      <c r="N33" s="2"/>
      <c r="O33" s="2"/>
      <c r="P33" s="2"/>
      <c r="Q33" s="2"/>
      <c r="R33" s="2"/>
      <c r="S33" s="2"/>
      <c r="T33" s="2"/>
      <c r="U33" s="2"/>
      <c r="V33" s="2"/>
      <c r="W33" s="2"/>
      <c r="X33" s="2"/>
      <c r="Y33" s="2"/>
      <c r="Z33" s="2"/>
    </row>
    <row r="34" spans="1:26" ht="14.25" customHeight="1">
      <c r="A34" s="2"/>
      <c r="B34" s="2"/>
      <c r="C34" s="2"/>
      <c r="D34" s="3"/>
      <c r="E34" s="2"/>
      <c r="F34" s="2"/>
      <c r="G34" s="2"/>
      <c r="H34" s="2"/>
      <c r="I34" s="2"/>
      <c r="J34" s="2"/>
      <c r="K34" s="2"/>
      <c r="L34" s="2"/>
      <c r="M34" s="2"/>
      <c r="N34" s="2"/>
      <c r="O34" s="2"/>
      <c r="P34" s="2"/>
      <c r="Q34" s="2"/>
      <c r="R34" s="2"/>
      <c r="S34" s="2"/>
      <c r="T34" s="2"/>
      <c r="U34" s="2"/>
      <c r="V34" s="2"/>
      <c r="W34" s="2"/>
      <c r="X34" s="2"/>
      <c r="Y34" s="2"/>
      <c r="Z34" s="2"/>
    </row>
    <row r="35" spans="1:26" ht="14.25" customHeight="1">
      <c r="A35" s="2"/>
      <c r="B35" s="2"/>
      <c r="C35" s="2"/>
      <c r="D35" s="3"/>
      <c r="E35" s="2"/>
      <c r="F35" s="2"/>
      <c r="G35" s="2"/>
      <c r="H35" s="2"/>
      <c r="I35" s="2"/>
      <c r="J35" s="2"/>
      <c r="K35" s="2"/>
      <c r="L35" s="2"/>
      <c r="M35" s="2"/>
      <c r="N35" s="2"/>
      <c r="O35" s="2"/>
      <c r="P35" s="2"/>
      <c r="Q35" s="2"/>
      <c r="R35" s="2"/>
      <c r="S35" s="2"/>
      <c r="T35" s="2"/>
      <c r="U35" s="2"/>
      <c r="V35" s="2"/>
      <c r="W35" s="2"/>
      <c r="X35" s="2"/>
      <c r="Y35" s="2"/>
      <c r="Z35" s="2"/>
    </row>
    <row r="36" spans="1:26" ht="14.25" customHeight="1">
      <c r="A36" s="2"/>
      <c r="B36" s="2"/>
      <c r="C36" s="2"/>
      <c r="D36" s="3"/>
      <c r="E36" s="2"/>
      <c r="F36" s="2"/>
      <c r="G36" s="2"/>
      <c r="H36" s="2"/>
      <c r="I36" s="2"/>
      <c r="J36" s="2"/>
      <c r="K36" s="2"/>
      <c r="L36" s="2"/>
      <c r="M36" s="2"/>
      <c r="N36" s="2"/>
      <c r="O36" s="2"/>
      <c r="P36" s="2"/>
      <c r="Q36" s="2"/>
      <c r="R36" s="2"/>
      <c r="S36" s="2"/>
      <c r="T36" s="2"/>
      <c r="U36" s="2"/>
      <c r="V36" s="2"/>
      <c r="W36" s="2"/>
      <c r="X36" s="2"/>
      <c r="Y36" s="2"/>
      <c r="Z36" s="2"/>
    </row>
    <row r="37" spans="1:26" ht="14.25" customHeight="1">
      <c r="A37" s="2"/>
      <c r="B37" s="2"/>
      <c r="C37" s="2"/>
      <c r="D37" s="3"/>
      <c r="E37" s="2"/>
      <c r="F37" s="2"/>
      <c r="G37" s="2"/>
      <c r="H37" s="2"/>
      <c r="I37" s="2"/>
      <c r="J37" s="2"/>
      <c r="K37" s="2"/>
      <c r="L37" s="2"/>
      <c r="M37" s="2"/>
      <c r="N37" s="2"/>
      <c r="O37" s="2"/>
      <c r="P37" s="2"/>
      <c r="Q37" s="2"/>
      <c r="R37" s="2"/>
      <c r="S37" s="2"/>
      <c r="T37" s="2"/>
      <c r="U37" s="2"/>
      <c r="V37" s="2"/>
      <c r="W37" s="2"/>
      <c r="X37" s="2"/>
      <c r="Y37" s="2"/>
      <c r="Z37" s="2"/>
    </row>
    <row r="38" spans="1:26" ht="14.25" customHeight="1">
      <c r="A38" s="2"/>
      <c r="B38" s="2"/>
      <c r="C38" s="2"/>
      <c r="D38" s="3"/>
      <c r="E38" s="2"/>
      <c r="F38" s="2"/>
      <c r="G38" s="2"/>
      <c r="H38" s="2"/>
      <c r="I38" s="2"/>
      <c r="J38" s="2"/>
      <c r="K38" s="2"/>
      <c r="L38" s="2"/>
      <c r="M38" s="2"/>
      <c r="N38" s="2"/>
      <c r="O38" s="2"/>
      <c r="P38" s="2"/>
      <c r="Q38" s="2"/>
      <c r="R38" s="2"/>
      <c r="S38" s="2"/>
      <c r="T38" s="2"/>
      <c r="U38" s="2"/>
      <c r="V38" s="2"/>
      <c r="W38" s="2"/>
      <c r="X38" s="2"/>
      <c r="Y38" s="2"/>
      <c r="Z38" s="2"/>
    </row>
    <row r="39" spans="1:26" ht="14.25" customHeight="1">
      <c r="A39" s="2"/>
      <c r="B39" s="2"/>
      <c r="C39" s="2"/>
      <c r="D39" s="3"/>
      <c r="E39" s="2"/>
      <c r="F39" s="2"/>
      <c r="G39" s="2"/>
      <c r="H39" s="2"/>
      <c r="I39" s="2"/>
      <c r="J39" s="2"/>
      <c r="K39" s="2"/>
      <c r="L39" s="2"/>
      <c r="M39" s="2"/>
      <c r="N39" s="2"/>
      <c r="O39" s="2"/>
      <c r="P39" s="2"/>
      <c r="Q39" s="2"/>
      <c r="R39" s="2"/>
      <c r="S39" s="2"/>
      <c r="T39" s="2"/>
      <c r="U39" s="2"/>
      <c r="V39" s="2"/>
      <c r="W39" s="2"/>
      <c r="X39" s="2"/>
      <c r="Y39" s="2"/>
      <c r="Z39" s="2"/>
    </row>
    <row r="40" spans="1:26" ht="14.25" customHeight="1">
      <c r="A40" s="2"/>
      <c r="B40" s="2"/>
      <c r="C40" s="2"/>
      <c r="D40" s="3"/>
      <c r="E40" s="2"/>
      <c r="F40" s="2"/>
      <c r="G40" s="2"/>
      <c r="H40" s="2"/>
      <c r="I40" s="2"/>
      <c r="J40" s="2"/>
      <c r="K40" s="2"/>
      <c r="L40" s="2"/>
      <c r="M40" s="2"/>
      <c r="N40" s="2"/>
      <c r="O40" s="2"/>
      <c r="P40" s="2"/>
      <c r="Q40" s="2"/>
      <c r="R40" s="2"/>
      <c r="S40" s="2"/>
      <c r="T40" s="2"/>
      <c r="U40" s="2"/>
      <c r="V40" s="2"/>
      <c r="W40" s="2"/>
      <c r="X40" s="2"/>
      <c r="Y40" s="2"/>
      <c r="Z40" s="2"/>
    </row>
    <row r="41" spans="1:26" ht="14.25" customHeight="1">
      <c r="A41" s="2"/>
      <c r="B41" s="2"/>
      <c r="C41" s="2"/>
      <c r="D41" s="3"/>
      <c r="E41" s="2"/>
      <c r="F41" s="2"/>
      <c r="G41" s="2"/>
      <c r="H41" s="2"/>
      <c r="I41" s="2"/>
      <c r="J41" s="2"/>
      <c r="K41" s="2"/>
      <c r="L41" s="2"/>
      <c r="M41" s="2"/>
      <c r="N41" s="2"/>
      <c r="O41" s="2"/>
      <c r="P41" s="2"/>
      <c r="Q41" s="2"/>
      <c r="R41" s="2"/>
      <c r="S41" s="2"/>
      <c r="T41" s="2"/>
      <c r="U41" s="2"/>
      <c r="V41" s="2"/>
      <c r="W41" s="2"/>
      <c r="X41" s="2"/>
      <c r="Y41" s="2"/>
      <c r="Z41" s="2"/>
    </row>
    <row r="42" spans="1:26" ht="14.25" customHeight="1">
      <c r="A42" s="2"/>
      <c r="B42" s="2"/>
      <c r="C42" s="2"/>
      <c r="D42" s="3"/>
      <c r="E42" s="2"/>
      <c r="F42" s="2"/>
      <c r="G42" s="2"/>
      <c r="H42" s="2"/>
      <c r="I42" s="2"/>
      <c r="J42" s="2"/>
      <c r="K42" s="2"/>
      <c r="L42" s="2"/>
      <c r="M42" s="2"/>
      <c r="N42" s="2"/>
      <c r="O42" s="2"/>
      <c r="P42" s="2"/>
      <c r="Q42" s="2"/>
      <c r="R42" s="2"/>
      <c r="S42" s="2"/>
      <c r="T42" s="2"/>
      <c r="U42" s="2"/>
      <c r="V42" s="2"/>
      <c r="W42" s="2"/>
      <c r="X42" s="2"/>
      <c r="Y42" s="2"/>
      <c r="Z42" s="2"/>
    </row>
    <row r="43" spans="1:26" ht="14.25" customHeight="1">
      <c r="A43" s="2"/>
      <c r="B43" s="2"/>
      <c r="C43" s="2"/>
      <c r="D43" s="3"/>
      <c r="E43" s="2"/>
      <c r="F43" s="2"/>
      <c r="G43" s="2"/>
      <c r="H43" s="2"/>
      <c r="I43" s="2"/>
      <c r="J43" s="2"/>
      <c r="K43" s="2"/>
      <c r="L43" s="2"/>
      <c r="M43" s="2"/>
      <c r="N43" s="2"/>
      <c r="O43" s="2"/>
      <c r="P43" s="2"/>
      <c r="Q43" s="2"/>
      <c r="R43" s="2"/>
      <c r="S43" s="2"/>
      <c r="T43" s="2"/>
      <c r="U43" s="2"/>
      <c r="V43" s="2"/>
      <c r="W43" s="2"/>
      <c r="X43" s="2"/>
      <c r="Y43" s="2"/>
      <c r="Z43" s="2"/>
    </row>
    <row r="44" spans="1:26" ht="14.25" customHeight="1">
      <c r="A44" s="2"/>
      <c r="B44" s="2"/>
      <c r="C44" s="2"/>
      <c r="D44" s="3"/>
      <c r="E44" s="2"/>
      <c r="F44" s="2"/>
      <c r="G44" s="2"/>
      <c r="H44" s="2"/>
      <c r="I44" s="2"/>
      <c r="J44" s="2"/>
      <c r="K44" s="2"/>
      <c r="L44" s="2"/>
      <c r="M44" s="2"/>
      <c r="N44" s="2"/>
      <c r="O44" s="2"/>
      <c r="P44" s="2"/>
      <c r="Q44" s="2"/>
      <c r="R44" s="2"/>
      <c r="S44" s="2"/>
      <c r="T44" s="2"/>
      <c r="U44" s="2"/>
      <c r="V44" s="2"/>
      <c r="W44" s="2"/>
      <c r="X44" s="2"/>
      <c r="Y44" s="2"/>
      <c r="Z44" s="2"/>
    </row>
    <row r="45" spans="1:26" ht="14.25" customHeight="1">
      <c r="A45" s="2"/>
      <c r="B45" s="2"/>
      <c r="C45" s="2"/>
      <c r="D45" s="3"/>
      <c r="E45" s="2"/>
      <c r="F45" s="2"/>
      <c r="G45" s="2"/>
      <c r="H45" s="2"/>
      <c r="I45" s="2"/>
      <c r="J45" s="2"/>
      <c r="K45" s="2"/>
      <c r="L45" s="2"/>
      <c r="M45" s="2"/>
      <c r="N45" s="2"/>
      <c r="O45" s="2"/>
      <c r="P45" s="2"/>
      <c r="Q45" s="2"/>
      <c r="R45" s="2"/>
      <c r="S45" s="2"/>
      <c r="T45" s="2"/>
      <c r="U45" s="2"/>
      <c r="V45" s="2"/>
      <c r="W45" s="2"/>
      <c r="X45" s="2"/>
      <c r="Y45" s="2"/>
      <c r="Z45" s="2"/>
    </row>
    <row r="46" spans="1:26" ht="14.25" customHeight="1">
      <c r="A46" s="2"/>
      <c r="B46" s="2"/>
      <c r="C46" s="2"/>
      <c r="D46" s="3"/>
      <c r="E46" s="2"/>
      <c r="F46" s="2"/>
      <c r="G46" s="2"/>
      <c r="H46" s="2"/>
      <c r="I46" s="2"/>
      <c r="J46" s="2"/>
      <c r="K46" s="2"/>
      <c r="L46" s="2"/>
      <c r="M46" s="2"/>
      <c r="N46" s="2"/>
      <c r="O46" s="2"/>
      <c r="P46" s="2"/>
      <c r="Q46" s="2"/>
      <c r="R46" s="2"/>
      <c r="S46" s="2"/>
      <c r="T46" s="2"/>
      <c r="U46" s="2"/>
      <c r="V46" s="2"/>
      <c r="W46" s="2"/>
      <c r="X46" s="2"/>
      <c r="Y46" s="2"/>
      <c r="Z46" s="2"/>
    </row>
    <row r="47" spans="1:26" ht="14.25" customHeight="1">
      <c r="A47" s="2"/>
      <c r="B47" s="2"/>
      <c r="C47" s="2"/>
      <c r="D47" s="3"/>
      <c r="E47" s="2"/>
      <c r="F47" s="2"/>
      <c r="G47" s="2"/>
      <c r="H47" s="2"/>
      <c r="I47" s="2"/>
      <c r="J47" s="2"/>
      <c r="K47" s="2"/>
      <c r="L47" s="2"/>
      <c r="M47" s="2"/>
      <c r="N47" s="2"/>
      <c r="O47" s="2"/>
      <c r="P47" s="2"/>
      <c r="Q47" s="2"/>
      <c r="R47" s="2"/>
      <c r="S47" s="2"/>
      <c r="T47" s="2"/>
      <c r="U47" s="2"/>
      <c r="V47" s="2"/>
      <c r="W47" s="2"/>
      <c r="X47" s="2"/>
      <c r="Y47" s="2"/>
      <c r="Z47" s="2"/>
    </row>
    <row r="48" spans="1:26" ht="14.25" customHeight="1">
      <c r="A48" s="2"/>
      <c r="B48" s="2"/>
      <c r="C48" s="2"/>
      <c r="D48" s="3"/>
      <c r="E48" s="2"/>
      <c r="F48" s="2"/>
      <c r="G48" s="2"/>
      <c r="H48" s="2"/>
      <c r="I48" s="2"/>
      <c r="J48" s="2"/>
      <c r="K48" s="2"/>
      <c r="L48" s="2"/>
      <c r="M48" s="2"/>
      <c r="N48" s="2"/>
      <c r="O48" s="2"/>
      <c r="P48" s="2"/>
      <c r="Q48" s="2"/>
      <c r="R48" s="2"/>
      <c r="S48" s="2"/>
      <c r="T48" s="2"/>
      <c r="U48" s="2"/>
      <c r="V48" s="2"/>
      <c r="W48" s="2"/>
      <c r="X48" s="2"/>
      <c r="Y48" s="2"/>
      <c r="Z48" s="2"/>
    </row>
    <row r="49" spans="1:26" ht="14.25" customHeight="1">
      <c r="A49" s="2"/>
      <c r="B49" s="2"/>
      <c r="C49" s="2"/>
      <c r="D49" s="3"/>
      <c r="E49" s="2"/>
      <c r="F49" s="2"/>
      <c r="G49" s="2"/>
      <c r="H49" s="2"/>
      <c r="I49" s="2"/>
      <c r="J49" s="2"/>
      <c r="K49" s="2"/>
      <c r="L49" s="2"/>
      <c r="M49" s="2"/>
      <c r="N49" s="2"/>
      <c r="O49" s="2"/>
      <c r="P49" s="2"/>
      <c r="Q49" s="2"/>
      <c r="R49" s="2"/>
      <c r="S49" s="2"/>
      <c r="T49" s="2"/>
      <c r="U49" s="2"/>
      <c r="V49" s="2"/>
      <c r="W49" s="2"/>
      <c r="X49" s="2"/>
      <c r="Y49" s="2"/>
      <c r="Z49" s="2"/>
    </row>
    <row r="50" spans="1:26" ht="14.25" customHeight="1">
      <c r="A50" s="2"/>
      <c r="B50" s="2"/>
      <c r="C50" s="2"/>
      <c r="D50" s="3"/>
      <c r="E50" s="2"/>
      <c r="F50" s="2"/>
      <c r="G50" s="2"/>
      <c r="H50" s="2"/>
      <c r="I50" s="2"/>
      <c r="J50" s="2"/>
      <c r="K50" s="2"/>
      <c r="L50" s="2"/>
      <c r="M50" s="2"/>
      <c r="N50" s="2"/>
      <c r="O50" s="2"/>
      <c r="P50" s="2"/>
      <c r="Q50" s="2"/>
      <c r="R50" s="2"/>
      <c r="S50" s="2"/>
      <c r="T50" s="2"/>
      <c r="U50" s="2"/>
      <c r="V50" s="2"/>
      <c r="W50" s="2"/>
      <c r="X50" s="2"/>
      <c r="Y50" s="2"/>
      <c r="Z50" s="2"/>
    </row>
    <row r="51" spans="1:26" ht="14.25" customHeight="1">
      <c r="A51" s="2"/>
      <c r="B51" s="2"/>
      <c r="C51" s="2"/>
      <c r="D51" s="3"/>
      <c r="E51" s="2"/>
      <c r="F51" s="2"/>
      <c r="G51" s="2"/>
      <c r="H51" s="2"/>
      <c r="I51" s="2"/>
      <c r="J51" s="2"/>
      <c r="K51" s="2"/>
      <c r="L51" s="2"/>
      <c r="M51" s="2"/>
      <c r="N51" s="2"/>
      <c r="O51" s="2"/>
      <c r="P51" s="2"/>
      <c r="Q51" s="2"/>
      <c r="R51" s="2"/>
      <c r="S51" s="2"/>
      <c r="T51" s="2"/>
      <c r="U51" s="2"/>
      <c r="V51" s="2"/>
      <c r="W51" s="2"/>
      <c r="X51" s="2"/>
      <c r="Y51" s="2"/>
      <c r="Z51" s="2"/>
    </row>
    <row r="52" spans="1:26" ht="14.25" customHeight="1">
      <c r="A52" s="2"/>
      <c r="B52" s="2"/>
      <c r="C52" s="2"/>
      <c r="D52" s="3"/>
      <c r="E52" s="2"/>
      <c r="F52" s="2"/>
      <c r="G52" s="2"/>
      <c r="H52" s="2"/>
      <c r="I52" s="2"/>
      <c r="J52" s="2"/>
      <c r="K52" s="2"/>
      <c r="L52" s="2"/>
      <c r="M52" s="2"/>
      <c r="N52" s="2"/>
      <c r="O52" s="2"/>
      <c r="P52" s="2"/>
      <c r="Q52" s="2"/>
      <c r="R52" s="2"/>
      <c r="S52" s="2"/>
      <c r="T52" s="2"/>
      <c r="U52" s="2"/>
      <c r="V52" s="2"/>
      <c r="W52" s="2"/>
      <c r="X52" s="2"/>
      <c r="Y52" s="2"/>
      <c r="Z52" s="2"/>
    </row>
    <row r="53" spans="1:26" ht="14.25" customHeight="1">
      <c r="A53" s="2"/>
      <c r="B53" s="2"/>
      <c r="C53" s="2"/>
      <c r="D53" s="3"/>
      <c r="E53" s="2"/>
      <c r="F53" s="2"/>
      <c r="G53" s="2"/>
      <c r="H53" s="2"/>
      <c r="I53" s="2"/>
      <c r="J53" s="2"/>
      <c r="K53" s="2"/>
      <c r="L53" s="2"/>
      <c r="M53" s="2"/>
      <c r="N53" s="2"/>
      <c r="O53" s="2"/>
      <c r="P53" s="2"/>
      <c r="Q53" s="2"/>
      <c r="R53" s="2"/>
      <c r="S53" s="2"/>
      <c r="T53" s="2"/>
      <c r="U53" s="2"/>
      <c r="V53" s="2"/>
      <c r="W53" s="2"/>
      <c r="X53" s="2"/>
      <c r="Y53" s="2"/>
      <c r="Z53" s="2"/>
    </row>
    <row r="54" spans="1:26" ht="14.25" customHeight="1">
      <c r="A54" s="2"/>
      <c r="B54" s="2"/>
      <c r="C54" s="2"/>
      <c r="D54" s="3"/>
      <c r="E54" s="2"/>
      <c r="F54" s="2"/>
      <c r="G54" s="2"/>
      <c r="H54" s="2"/>
      <c r="I54" s="2"/>
      <c r="J54" s="2"/>
      <c r="K54" s="2"/>
      <c r="L54" s="2"/>
      <c r="M54" s="2"/>
      <c r="N54" s="2"/>
      <c r="O54" s="2"/>
      <c r="P54" s="2"/>
      <c r="Q54" s="2"/>
      <c r="R54" s="2"/>
      <c r="S54" s="2"/>
      <c r="T54" s="2"/>
      <c r="U54" s="2"/>
      <c r="V54" s="2"/>
      <c r="W54" s="2"/>
      <c r="X54" s="2"/>
      <c r="Y54" s="2"/>
      <c r="Z54" s="2"/>
    </row>
    <row r="55" spans="1:26" ht="14.25" customHeight="1">
      <c r="A55" s="2"/>
      <c r="B55" s="2"/>
      <c r="C55" s="2"/>
      <c r="D55" s="3"/>
      <c r="E55" s="2"/>
      <c r="F55" s="2"/>
      <c r="G55" s="2"/>
      <c r="H55" s="2"/>
      <c r="I55" s="2"/>
      <c r="J55" s="2"/>
      <c r="K55" s="2"/>
      <c r="L55" s="2"/>
      <c r="M55" s="2"/>
      <c r="N55" s="2"/>
      <c r="O55" s="2"/>
      <c r="P55" s="2"/>
      <c r="Q55" s="2"/>
      <c r="R55" s="2"/>
      <c r="S55" s="2"/>
      <c r="T55" s="2"/>
      <c r="U55" s="2"/>
      <c r="V55" s="2"/>
      <c r="W55" s="2"/>
      <c r="X55" s="2"/>
      <c r="Y55" s="2"/>
      <c r="Z55" s="2"/>
    </row>
    <row r="56" spans="1:26" ht="14.25" customHeight="1">
      <c r="A56" s="2"/>
      <c r="B56" s="2"/>
      <c r="C56" s="2"/>
      <c r="D56" s="3"/>
      <c r="E56" s="2"/>
      <c r="F56" s="2"/>
      <c r="G56" s="2"/>
      <c r="H56" s="2"/>
      <c r="I56" s="2"/>
      <c r="J56" s="2"/>
      <c r="K56" s="2"/>
      <c r="L56" s="2"/>
      <c r="M56" s="2"/>
      <c r="N56" s="2"/>
      <c r="O56" s="2"/>
      <c r="P56" s="2"/>
      <c r="Q56" s="2"/>
      <c r="R56" s="2"/>
      <c r="S56" s="2"/>
      <c r="T56" s="2"/>
      <c r="U56" s="2"/>
      <c r="V56" s="2"/>
      <c r="W56" s="2"/>
      <c r="X56" s="2"/>
      <c r="Y56" s="2"/>
      <c r="Z56" s="2"/>
    </row>
    <row r="57" spans="1:26" ht="14.25" customHeight="1">
      <c r="A57" s="2"/>
      <c r="B57" s="2"/>
      <c r="C57" s="2"/>
      <c r="D57" s="3"/>
      <c r="E57" s="2"/>
      <c r="F57" s="2"/>
      <c r="G57" s="2"/>
      <c r="H57" s="2"/>
      <c r="I57" s="2"/>
      <c r="J57" s="2"/>
      <c r="K57" s="2"/>
      <c r="L57" s="2"/>
      <c r="M57" s="2"/>
      <c r="N57" s="2"/>
      <c r="O57" s="2"/>
      <c r="P57" s="2"/>
      <c r="Q57" s="2"/>
      <c r="R57" s="2"/>
      <c r="S57" s="2"/>
      <c r="T57" s="2"/>
      <c r="U57" s="2"/>
      <c r="V57" s="2"/>
      <c r="W57" s="2"/>
      <c r="X57" s="2"/>
      <c r="Y57" s="2"/>
      <c r="Z57" s="2"/>
    </row>
    <row r="58" spans="1:26" ht="14.25" customHeight="1">
      <c r="A58" s="2"/>
      <c r="B58" s="2"/>
      <c r="C58" s="2"/>
      <c r="D58" s="3"/>
      <c r="E58" s="2"/>
      <c r="F58" s="2"/>
      <c r="G58" s="2"/>
      <c r="H58" s="2"/>
      <c r="I58" s="2"/>
      <c r="J58" s="2"/>
      <c r="K58" s="2"/>
      <c r="L58" s="2"/>
      <c r="M58" s="2"/>
      <c r="N58" s="2"/>
      <c r="O58" s="2"/>
      <c r="P58" s="2"/>
      <c r="Q58" s="2"/>
      <c r="R58" s="2"/>
      <c r="S58" s="2"/>
      <c r="T58" s="2"/>
      <c r="U58" s="2"/>
      <c r="V58" s="2"/>
      <c r="W58" s="2"/>
      <c r="X58" s="2"/>
      <c r="Y58" s="2"/>
      <c r="Z58" s="2"/>
    </row>
    <row r="59" spans="1:26" ht="14.25" customHeight="1">
      <c r="A59" s="2"/>
      <c r="B59" s="2"/>
      <c r="C59" s="2"/>
      <c r="D59" s="3"/>
      <c r="E59" s="2"/>
      <c r="F59" s="2"/>
      <c r="G59" s="2"/>
      <c r="H59" s="2"/>
      <c r="I59" s="2"/>
      <c r="J59" s="2"/>
      <c r="K59" s="2"/>
      <c r="L59" s="2"/>
      <c r="M59" s="2"/>
      <c r="N59" s="2"/>
      <c r="O59" s="2"/>
      <c r="P59" s="2"/>
      <c r="Q59" s="2"/>
      <c r="R59" s="2"/>
      <c r="S59" s="2"/>
      <c r="T59" s="2"/>
      <c r="U59" s="2"/>
      <c r="V59" s="2"/>
      <c r="W59" s="2"/>
      <c r="X59" s="2"/>
      <c r="Y59" s="2"/>
      <c r="Z59" s="2"/>
    </row>
    <row r="60" spans="1:26" ht="14.25" customHeight="1">
      <c r="A60" s="2"/>
      <c r="B60" s="2"/>
      <c r="C60" s="2"/>
      <c r="D60" s="3"/>
      <c r="E60" s="2"/>
      <c r="F60" s="2"/>
      <c r="G60" s="2"/>
      <c r="H60" s="2"/>
      <c r="I60" s="2"/>
      <c r="J60" s="2"/>
      <c r="K60" s="2"/>
      <c r="L60" s="2"/>
      <c r="M60" s="2"/>
      <c r="N60" s="2"/>
      <c r="O60" s="2"/>
      <c r="P60" s="2"/>
      <c r="Q60" s="2"/>
      <c r="R60" s="2"/>
      <c r="S60" s="2"/>
      <c r="T60" s="2"/>
      <c r="U60" s="2"/>
      <c r="V60" s="2"/>
      <c r="W60" s="2"/>
      <c r="X60" s="2"/>
      <c r="Y60" s="2"/>
      <c r="Z60" s="2"/>
    </row>
    <row r="61" spans="1:26" ht="14.25" customHeight="1">
      <c r="A61" s="2"/>
      <c r="B61" s="2"/>
      <c r="C61" s="2"/>
      <c r="D61" s="3"/>
      <c r="E61" s="2"/>
      <c r="F61" s="2"/>
      <c r="G61" s="2"/>
      <c r="H61" s="2"/>
      <c r="I61" s="2"/>
      <c r="J61" s="2"/>
      <c r="K61" s="2"/>
      <c r="L61" s="2"/>
      <c r="M61" s="2"/>
      <c r="N61" s="2"/>
      <c r="O61" s="2"/>
      <c r="P61" s="2"/>
      <c r="Q61" s="2"/>
      <c r="R61" s="2"/>
      <c r="S61" s="2"/>
      <c r="T61" s="2"/>
      <c r="U61" s="2"/>
      <c r="V61" s="2"/>
      <c r="W61" s="2"/>
      <c r="X61" s="2"/>
      <c r="Y61" s="2"/>
      <c r="Z61" s="2"/>
    </row>
    <row r="62" spans="1:26" ht="14.25" customHeight="1">
      <c r="A62" s="2"/>
      <c r="B62" s="2"/>
      <c r="C62" s="2"/>
      <c r="D62" s="3"/>
      <c r="E62" s="2"/>
      <c r="F62" s="2"/>
      <c r="G62" s="2"/>
      <c r="H62" s="2"/>
      <c r="I62" s="2"/>
      <c r="J62" s="2"/>
      <c r="K62" s="2"/>
      <c r="L62" s="2"/>
      <c r="M62" s="2"/>
      <c r="N62" s="2"/>
      <c r="O62" s="2"/>
      <c r="P62" s="2"/>
      <c r="Q62" s="2"/>
      <c r="R62" s="2"/>
      <c r="S62" s="2"/>
      <c r="T62" s="2"/>
      <c r="U62" s="2"/>
      <c r="V62" s="2"/>
      <c r="W62" s="2"/>
      <c r="X62" s="2"/>
      <c r="Y62" s="2"/>
      <c r="Z62" s="2"/>
    </row>
    <row r="63" spans="1:26" ht="14.25" customHeight="1">
      <c r="A63" s="2"/>
      <c r="B63" s="2"/>
      <c r="C63" s="2"/>
      <c r="D63" s="3"/>
      <c r="E63" s="2"/>
      <c r="F63" s="2"/>
      <c r="G63" s="2"/>
      <c r="H63" s="2"/>
      <c r="I63" s="2"/>
      <c r="J63" s="2"/>
      <c r="K63" s="2"/>
      <c r="L63" s="2"/>
      <c r="M63" s="2"/>
      <c r="N63" s="2"/>
      <c r="O63" s="2"/>
      <c r="P63" s="2"/>
      <c r="Q63" s="2"/>
      <c r="R63" s="2"/>
      <c r="S63" s="2"/>
      <c r="T63" s="2"/>
      <c r="U63" s="2"/>
      <c r="V63" s="2"/>
      <c r="W63" s="2"/>
      <c r="X63" s="2"/>
      <c r="Y63" s="2"/>
      <c r="Z63" s="2"/>
    </row>
    <row r="64" spans="1:26" ht="14.25" customHeight="1">
      <c r="A64" s="2"/>
      <c r="B64" s="2"/>
      <c r="C64" s="2"/>
      <c r="D64" s="3"/>
      <c r="E64" s="2"/>
      <c r="F64" s="2"/>
      <c r="G64" s="2"/>
      <c r="H64" s="2"/>
      <c r="I64" s="2"/>
      <c r="J64" s="2"/>
      <c r="K64" s="2"/>
      <c r="L64" s="2"/>
      <c r="M64" s="2"/>
      <c r="N64" s="2"/>
      <c r="O64" s="2"/>
      <c r="P64" s="2"/>
      <c r="Q64" s="2"/>
      <c r="R64" s="2"/>
      <c r="S64" s="2"/>
      <c r="T64" s="2"/>
      <c r="U64" s="2"/>
      <c r="V64" s="2"/>
      <c r="W64" s="2"/>
      <c r="X64" s="2"/>
      <c r="Y64" s="2"/>
      <c r="Z64" s="2"/>
    </row>
    <row r="65" spans="1:26" ht="14.25" customHeight="1">
      <c r="A65" s="2"/>
      <c r="B65" s="2"/>
      <c r="C65" s="2"/>
      <c r="D65" s="3"/>
      <c r="E65" s="2"/>
      <c r="F65" s="2"/>
      <c r="G65" s="2"/>
      <c r="H65" s="2"/>
      <c r="I65" s="2"/>
      <c r="J65" s="2"/>
      <c r="K65" s="2"/>
      <c r="L65" s="2"/>
      <c r="M65" s="2"/>
      <c r="N65" s="2"/>
      <c r="O65" s="2"/>
      <c r="P65" s="2"/>
      <c r="Q65" s="2"/>
      <c r="R65" s="2"/>
      <c r="S65" s="2"/>
      <c r="T65" s="2"/>
      <c r="U65" s="2"/>
      <c r="V65" s="2"/>
      <c r="W65" s="2"/>
      <c r="X65" s="2"/>
      <c r="Y65" s="2"/>
      <c r="Z65" s="2"/>
    </row>
    <row r="66" spans="1:26" ht="14.25" customHeight="1">
      <c r="A66" s="2"/>
      <c r="B66" s="2"/>
      <c r="C66" s="2"/>
      <c r="D66" s="3"/>
      <c r="E66" s="2"/>
      <c r="F66" s="2"/>
      <c r="G66" s="2"/>
      <c r="H66" s="2"/>
      <c r="I66" s="2"/>
      <c r="J66" s="2"/>
      <c r="K66" s="2"/>
      <c r="L66" s="2"/>
      <c r="M66" s="2"/>
      <c r="N66" s="2"/>
      <c r="O66" s="2"/>
      <c r="P66" s="2"/>
      <c r="Q66" s="2"/>
      <c r="R66" s="2"/>
      <c r="S66" s="2"/>
      <c r="T66" s="2"/>
      <c r="U66" s="2"/>
      <c r="V66" s="2"/>
      <c r="W66" s="2"/>
      <c r="X66" s="2"/>
      <c r="Y66" s="2"/>
      <c r="Z66" s="2"/>
    </row>
    <row r="67" spans="1:26" ht="14.25" customHeight="1">
      <c r="A67" s="2"/>
      <c r="B67" s="2"/>
      <c r="C67" s="2"/>
      <c r="D67" s="3"/>
      <c r="E67" s="2"/>
      <c r="F67" s="2"/>
      <c r="G67" s="2"/>
      <c r="H67" s="2"/>
      <c r="I67" s="2"/>
      <c r="J67" s="2"/>
      <c r="K67" s="2"/>
      <c r="L67" s="2"/>
      <c r="M67" s="2"/>
      <c r="N67" s="2"/>
      <c r="O67" s="2"/>
      <c r="P67" s="2"/>
      <c r="Q67" s="2"/>
      <c r="R67" s="2"/>
      <c r="S67" s="2"/>
      <c r="T67" s="2"/>
      <c r="U67" s="2"/>
      <c r="V67" s="2"/>
      <c r="W67" s="2"/>
      <c r="X67" s="2"/>
      <c r="Y67" s="2"/>
      <c r="Z67" s="2"/>
    </row>
    <row r="68" spans="1:26" ht="14.25" customHeight="1">
      <c r="A68" s="2"/>
      <c r="B68" s="2"/>
      <c r="C68" s="2"/>
      <c r="D68" s="3"/>
      <c r="E68" s="2"/>
      <c r="F68" s="2"/>
      <c r="G68" s="2"/>
      <c r="H68" s="2"/>
      <c r="I68" s="2"/>
      <c r="J68" s="2"/>
      <c r="K68" s="2"/>
      <c r="L68" s="2"/>
      <c r="M68" s="2"/>
      <c r="N68" s="2"/>
      <c r="O68" s="2"/>
      <c r="P68" s="2"/>
      <c r="Q68" s="2"/>
      <c r="R68" s="2"/>
      <c r="S68" s="2"/>
      <c r="T68" s="2"/>
      <c r="U68" s="2"/>
      <c r="V68" s="2"/>
      <c r="W68" s="2"/>
      <c r="X68" s="2"/>
      <c r="Y68" s="2"/>
      <c r="Z68" s="2"/>
    </row>
    <row r="69" spans="1:26" ht="14.25" customHeight="1">
      <c r="A69" s="2"/>
      <c r="B69" s="2"/>
      <c r="C69" s="2"/>
      <c r="D69" s="3"/>
      <c r="E69" s="2"/>
      <c r="F69" s="2"/>
      <c r="G69" s="2"/>
      <c r="H69" s="2"/>
      <c r="I69" s="2"/>
      <c r="J69" s="2"/>
      <c r="K69" s="2"/>
      <c r="L69" s="2"/>
      <c r="M69" s="2"/>
      <c r="N69" s="2"/>
      <c r="O69" s="2"/>
      <c r="P69" s="2"/>
      <c r="Q69" s="2"/>
      <c r="R69" s="2"/>
      <c r="S69" s="2"/>
      <c r="T69" s="2"/>
      <c r="U69" s="2"/>
      <c r="V69" s="2"/>
      <c r="W69" s="2"/>
      <c r="X69" s="2"/>
      <c r="Y69" s="2"/>
      <c r="Z69" s="2"/>
    </row>
    <row r="70" spans="1:26" ht="14.25" customHeight="1">
      <c r="A70" s="2"/>
      <c r="B70" s="2"/>
      <c r="C70" s="2"/>
      <c r="D70" s="3"/>
      <c r="E70" s="2"/>
      <c r="F70" s="2"/>
      <c r="G70" s="2"/>
      <c r="H70" s="2"/>
      <c r="I70" s="2"/>
      <c r="J70" s="2"/>
      <c r="K70" s="2"/>
      <c r="L70" s="2"/>
      <c r="M70" s="2"/>
      <c r="N70" s="2"/>
      <c r="O70" s="2"/>
      <c r="P70" s="2"/>
      <c r="Q70" s="2"/>
      <c r="R70" s="2"/>
      <c r="S70" s="2"/>
      <c r="T70" s="2"/>
      <c r="U70" s="2"/>
      <c r="V70" s="2"/>
      <c r="W70" s="2"/>
      <c r="X70" s="2"/>
      <c r="Y70" s="2"/>
      <c r="Z70" s="2"/>
    </row>
    <row r="71" spans="1:26" ht="14.25" customHeight="1">
      <c r="A71" s="2"/>
      <c r="B71" s="2"/>
      <c r="C71" s="2"/>
      <c r="D71" s="3"/>
      <c r="E71" s="2"/>
      <c r="F71" s="2"/>
      <c r="G71" s="2"/>
      <c r="H71" s="2"/>
      <c r="I71" s="2"/>
      <c r="J71" s="2"/>
      <c r="K71" s="2"/>
      <c r="L71" s="2"/>
      <c r="M71" s="2"/>
      <c r="N71" s="2"/>
      <c r="O71" s="2"/>
      <c r="P71" s="2"/>
      <c r="Q71" s="2"/>
      <c r="R71" s="2"/>
      <c r="S71" s="2"/>
      <c r="T71" s="2"/>
      <c r="U71" s="2"/>
      <c r="V71" s="2"/>
      <c r="W71" s="2"/>
      <c r="X71" s="2"/>
      <c r="Y71" s="2"/>
      <c r="Z71" s="2"/>
    </row>
    <row r="72" spans="1:26" ht="14.25" customHeight="1">
      <c r="A72" s="2"/>
      <c r="B72" s="2"/>
      <c r="C72" s="2"/>
      <c r="D72" s="3"/>
      <c r="E72" s="2"/>
      <c r="F72" s="2"/>
      <c r="G72" s="2"/>
      <c r="H72" s="2"/>
      <c r="I72" s="2"/>
      <c r="J72" s="2"/>
      <c r="K72" s="2"/>
      <c r="L72" s="2"/>
      <c r="M72" s="2"/>
      <c r="N72" s="2"/>
      <c r="O72" s="2"/>
      <c r="P72" s="2"/>
      <c r="Q72" s="2"/>
      <c r="R72" s="2"/>
      <c r="S72" s="2"/>
      <c r="T72" s="2"/>
      <c r="U72" s="2"/>
      <c r="V72" s="2"/>
      <c r="W72" s="2"/>
      <c r="X72" s="2"/>
      <c r="Y72" s="2"/>
      <c r="Z72" s="2"/>
    </row>
    <row r="73" spans="1:26" ht="14.25" customHeight="1">
      <c r="A73" s="2"/>
      <c r="B73" s="2"/>
      <c r="C73" s="2"/>
      <c r="D73" s="3"/>
      <c r="E73" s="2"/>
      <c r="F73" s="2"/>
      <c r="G73" s="2"/>
      <c r="H73" s="2"/>
      <c r="I73" s="2"/>
      <c r="J73" s="2"/>
      <c r="K73" s="2"/>
      <c r="L73" s="2"/>
      <c r="M73" s="2"/>
      <c r="N73" s="2"/>
      <c r="O73" s="2"/>
      <c r="P73" s="2"/>
      <c r="Q73" s="2"/>
      <c r="R73" s="2"/>
      <c r="S73" s="2"/>
      <c r="T73" s="2"/>
      <c r="U73" s="2"/>
      <c r="V73" s="2"/>
      <c r="W73" s="2"/>
      <c r="X73" s="2"/>
      <c r="Y73" s="2"/>
      <c r="Z73" s="2"/>
    </row>
    <row r="74" spans="1:26" ht="14.25" customHeight="1">
      <c r="A74" s="2"/>
      <c r="B74" s="2"/>
      <c r="C74" s="2"/>
      <c r="D74" s="3"/>
      <c r="E74" s="2"/>
      <c r="F74" s="2"/>
      <c r="G74" s="2"/>
      <c r="H74" s="2"/>
      <c r="I74" s="2"/>
      <c r="J74" s="2"/>
      <c r="K74" s="2"/>
      <c r="L74" s="2"/>
      <c r="M74" s="2"/>
      <c r="N74" s="2"/>
      <c r="O74" s="2"/>
      <c r="P74" s="2"/>
      <c r="Q74" s="2"/>
      <c r="R74" s="2"/>
      <c r="S74" s="2"/>
      <c r="T74" s="2"/>
      <c r="U74" s="2"/>
      <c r="V74" s="2"/>
      <c r="W74" s="2"/>
      <c r="X74" s="2"/>
      <c r="Y74" s="2"/>
      <c r="Z74" s="2"/>
    </row>
    <row r="75" spans="1:26" ht="14.25" customHeight="1">
      <c r="A75" s="2"/>
      <c r="B75" s="2"/>
      <c r="C75" s="2"/>
      <c r="D75" s="3"/>
      <c r="E75" s="2"/>
      <c r="F75" s="2"/>
      <c r="G75" s="2"/>
      <c r="H75" s="2"/>
      <c r="I75" s="2"/>
      <c r="J75" s="2"/>
      <c r="K75" s="2"/>
      <c r="L75" s="2"/>
      <c r="M75" s="2"/>
      <c r="N75" s="2"/>
      <c r="O75" s="2"/>
      <c r="P75" s="2"/>
      <c r="Q75" s="2"/>
      <c r="R75" s="2"/>
      <c r="S75" s="2"/>
      <c r="T75" s="2"/>
      <c r="U75" s="2"/>
      <c r="V75" s="2"/>
      <c r="W75" s="2"/>
      <c r="X75" s="2"/>
      <c r="Y75" s="2"/>
      <c r="Z75" s="2"/>
    </row>
    <row r="76" spans="1:26" ht="14.25" customHeight="1">
      <c r="A76" s="2"/>
      <c r="B76" s="2"/>
      <c r="C76" s="2"/>
      <c r="D76" s="3"/>
      <c r="E76" s="2"/>
      <c r="F76" s="2"/>
      <c r="G76" s="2"/>
      <c r="H76" s="2"/>
      <c r="I76" s="2"/>
      <c r="J76" s="2"/>
      <c r="K76" s="2"/>
      <c r="L76" s="2"/>
      <c r="M76" s="2"/>
      <c r="N76" s="2"/>
      <c r="O76" s="2"/>
      <c r="P76" s="2"/>
      <c r="Q76" s="2"/>
      <c r="R76" s="2"/>
      <c r="S76" s="2"/>
      <c r="T76" s="2"/>
      <c r="U76" s="2"/>
      <c r="V76" s="2"/>
      <c r="W76" s="2"/>
      <c r="X76" s="2"/>
      <c r="Y76" s="2"/>
      <c r="Z76" s="2"/>
    </row>
    <row r="77" spans="1:26" ht="14.25" customHeight="1">
      <c r="A77" s="2"/>
      <c r="B77" s="2"/>
      <c r="C77" s="2"/>
      <c r="D77" s="3"/>
      <c r="E77" s="2"/>
      <c r="F77" s="2"/>
      <c r="G77" s="2"/>
      <c r="H77" s="2"/>
      <c r="I77" s="2"/>
      <c r="J77" s="2"/>
      <c r="K77" s="2"/>
      <c r="L77" s="2"/>
      <c r="M77" s="2"/>
      <c r="N77" s="2"/>
      <c r="O77" s="2"/>
      <c r="P77" s="2"/>
      <c r="Q77" s="2"/>
      <c r="R77" s="2"/>
      <c r="S77" s="2"/>
      <c r="T77" s="2"/>
      <c r="U77" s="2"/>
      <c r="V77" s="2"/>
      <c r="W77" s="2"/>
      <c r="X77" s="2"/>
      <c r="Y77" s="2"/>
      <c r="Z77" s="2"/>
    </row>
    <row r="78" spans="1:26" ht="14.25" customHeight="1">
      <c r="A78" s="2"/>
      <c r="B78" s="2"/>
      <c r="C78" s="2"/>
      <c r="D78" s="3"/>
      <c r="E78" s="2"/>
      <c r="F78" s="2"/>
      <c r="G78" s="2"/>
      <c r="H78" s="2"/>
      <c r="I78" s="2"/>
      <c r="J78" s="2"/>
      <c r="K78" s="2"/>
      <c r="L78" s="2"/>
      <c r="M78" s="2"/>
      <c r="N78" s="2"/>
      <c r="O78" s="2"/>
      <c r="P78" s="2"/>
      <c r="Q78" s="2"/>
      <c r="R78" s="2"/>
      <c r="S78" s="2"/>
      <c r="T78" s="2"/>
      <c r="U78" s="2"/>
      <c r="V78" s="2"/>
      <c r="W78" s="2"/>
      <c r="X78" s="2"/>
      <c r="Y78" s="2"/>
      <c r="Z78" s="2"/>
    </row>
    <row r="79" spans="1:26" ht="14.25" customHeight="1">
      <c r="A79" s="2"/>
      <c r="B79" s="2"/>
      <c r="C79" s="2"/>
      <c r="D79" s="3"/>
      <c r="E79" s="2"/>
      <c r="F79" s="2"/>
      <c r="G79" s="2"/>
      <c r="H79" s="2"/>
      <c r="I79" s="2"/>
      <c r="J79" s="2"/>
      <c r="K79" s="2"/>
      <c r="L79" s="2"/>
      <c r="M79" s="2"/>
      <c r="N79" s="2"/>
      <c r="O79" s="2"/>
      <c r="P79" s="2"/>
      <c r="Q79" s="2"/>
      <c r="R79" s="2"/>
      <c r="S79" s="2"/>
      <c r="T79" s="2"/>
      <c r="U79" s="2"/>
      <c r="V79" s="2"/>
      <c r="W79" s="2"/>
      <c r="X79" s="2"/>
      <c r="Y79" s="2"/>
      <c r="Z79" s="2"/>
    </row>
    <row r="80" spans="1:26" ht="14.25" customHeight="1">
      <c r="A80" s="2"/>
      <c r="B80" s="2"/>
      <c r="C80" s="2"/>
      <c r="D80" s="3"/>
      <c r="E80" s="2"/>
      <c r="F80" s="2"/>
      <c r="G80" s="2"/>
      <c r="H80" s="2"/>
      <c r="I80" s="2"/>
      <c r="J80" s="2"/>
      <c r="K80" s="2"/>
      <c r="L80" s="2"/>
      <c r="M80" s="2"/>
      <c r="N80" s="2"/>
      <c r="O80" s="2"/>
      <c r="P80" s="2"/>
      <c r="Q80" s="2"/>
      <c r="R80" s="2"/>
      <c r="S80" s="2"/>
      <c r="T80" s="2"/>
      <c r="U80" s="2"/>
      <c r="V80" s="2"/>
      <c r="W80" s="2"/>
      <c r="X80" s="2"/>
      <c r="Y80" s="2"/>
      <c r="Z80" s="2"/>
    </row>
    <row r="81" spans="1:26" ht="14.25" customHeight="1">
      <c r="A81" s="2"/>
      <c r="B81" s="2"/>
      <c r="C81" s="2"/>
      <c r="D81" s="3"/>
      <c r="E81" s="2"/>
      <c r="F81" s="2"/>
      <c r="G81" s="2"/>
      <c r="H81" s="2"/>
      <c r="I81" s="2"/>
      <c r="J81" s="2"/>
      <c r="K81" s="2"/>
      <c r="L81" s="2"/>
      <c r="M81" s="2"/>
      <c r="N81" s="2"/>
      <c r="O81" s="2"/>
      <c r="P81" s="2"/>
      <c r="Q81" s="2"/>
      <c r="R81" s="2"/>
      <c r="S81" s="2"/>
      <c r="T81" s="2"/>
      <c r="U81" s="2"/>
      <c r="V81" s="2"/>
      <c r="W81" s="2"/>
      <c r="X81" s="2"/>
      <c r="Y81" s="2"/>
      <c r="Z81" s="2"/>
    </row>
    <row r="82" spans="1:26" ht="14.25" customHeight="1">
      <c r="A82" s="2"/>
      <c r="B82" s="2"/>
      <c r="C82" s="2"/>
      <c r="D82" s="3"/>
      <c r="E82" s="2"/>
      <c r="F82" s="2"/>
      <c r="G82" s="2"/>
      <c r="H82" s="2"/>
      <c r="I82" s="2"/>
      <c r="J82" s="2"/>
      <c r="K82" s="2"/>
      <c r="L82" s="2"/>
      <c r="M82" s="2"/>
      <c r="N82" s="2"/>
      <c r="O82" s="2"/>
      <c r="P82" s="2"/>
      <c r="Q82" s="2"/>
      <c r="R82" s="2"/>
      <c r="S82" s="2"/>
      <c r="T82" s="2"/>
      <c r="U82" s="2"/>
      <c r="V82" s="2"/>
      <c r="W82" s="2"/>
      <c r="X82" s="2"/>
      <c r="Y82" s="2"/>
      <c r="Z82" s="2"/>
    </row>
    <row r="83" spans="1:26" ht="14.25" customHeight="1">
      <c r="A83" s="2"/>
      <c r="B83" s="2"/>
      <c r="C83" s="2"/>
      <c r="D83" s="3"/>
      <c r="E83" s="2"/>
      <c r="F83" s="2"/>
      <c r="G83" s="2"/>
      <c r="H83" s="2"/>
      <c r="I83" s="2"/>
      <c r="J83" s="2"/>
      <c r="K83" s="2"/>
      <c r="L83" s="2"/>
      <c r="M83" s="2"/>
      <c r="N83" s="2"/>
      <c r="O83" s="2"/>
      <c r="P83" s="2"/>
      <c r="Q83" s="2"/>
      <c r="R83" s="2"/>
      <c r="S83" s="2"/>
      <c r="T83" s="2"/>
      <c r="U83" s="2"/>
      <c r="V83" s="2"/>
      <c r="W83" s="2"/>
      <c r="X83" s="2"/>
      <c r="Y83" s="2"/>
      <c r="Z83" s="2"/>
    </row>
    <row r="84" spans="1:26" ht="14.25" customHeight="1">
      <c r="A84" s="2"/>
      <c r="B84" s="2"/>
      <c r="C84" s="2"/>
      <c r="D84" s="3"/>
      <c r="E84" s="2"/>
      <c r="F84" s="2"/>
      <c r="G84" s="2"/>
      <c r="H84" s="2"/>
      <c r="I84" s="2"/>
      <c r="J84" s="2"/>
      <c r="K84" s="2"/>
      <c r="L84" s="2"/>
      <c r="M84" s="2"/>
      <c r="N84" s="2"/>
      <c r="O84" s="2"/>
      <c r="P84" s="2"/>
      <c r="Q84" s="2"/>
      <c r="R84" s="2"/>
      <c r="S84" s="2"/>
      <c r="T84" s="2"/>
      <c r="U84" s="2"/>
      <c r="V84" s="2"/>
      <c r="W84" s="2"/>
      <c r="X84" s="2"/>
      <c r="Y84" s="2"/>
      <c r="Z84" s="2"/>
    </row>
    <row r="85" spans="1:26" ht="14.25" customHeight="1">
      <c r="A85" s="2"/>
      <c r="B85" s="2"/>
      <c r="C85" s="2"/>
      <c r="D85" s="3"/>
      <c r="E85" s="2"/>
      <c r="F85" s="2"/>
      <c r="G85" s="2"/>
      <c r="H85" s="2"/>
      <c r="I85" s="2"/>
      <c r="J85" s="2"/>
      <c r="K85" s="2"/>
      <c r="L85" s="2"/>
      <c r="M85" s="2"/>
      <c r="N85" s="2"/>
      <c r="O85" s="2"/>
      <c r="P85" s="2"/>
      <c r="Q85" s="2"/>
      <c r="R85" s="2"/>
      <c r="S85" s="2"/>
      <c r="T85" s="2"/>
      <c r="U85" s="2"/>
      <c r="V85" s="2"/>
      <c r="W85" s="2"/>
      <c r="X85" s="2"/>
      <c r="Y85" s="2"/>
      <c r="Z85" s="2"/>
    </row>
    <row r="86" spans="1:26" ht="14.25" customHeight="1">
      <c r="A86" s="2"/>
      <c r="B86" s="2"/>
      <c r="C86" s="2"/>
      <c r="D86" s="3"/>
      <c r="E86" s="2"/>
      <c r="F86" s="2"/>
      <c r="G86" s="2"/>
      <c r="H86" s="2"/>
      <c r="I86" s="2"/>
      <c r="J86" s="2"/>
      <c r="K86" s="2"/>
      <c r="L86" s="2"/>
      <c r="M86" s="2"/>
      <c r="N86" s="2"/>
      <c r="O86" s="2"/>
      <c r="P86" s="2"/>
      <c r="Q86" s="2"/>
      <c r="R86" s="2"/>
      <c r="S86" s="2"/>
      <c r="T86" s="2"/>
      <c r="U86" s="2"/>
      <c r="V86" s="2"/>
      <c r="W86" s="2"/>
      <c r="X86" s="2"/>
      <c r="Y86" s="2"/>
      <c r="Z86" s="2"/>
    </row>
    <row r="87" spans="1:26" ht="14.25" customHeight="1">
      <c r="A87" s="2"/>
      <c r="B87" s="2"/>
      <c r="C87" s="2"/>
      <c r="D87" s="3"/>
      <c r="E87" s="2"/>
      <c r="F87" s="2"/>
      <c r="G87" s="2"/>
      <c r="H87" s="2"/>
      <c r="I87" s="2"/>
      <c r="J87" s="2"/>
      <c r="K87" s="2"/>
      <c r="L87" s="2"/>
      <c r="M87" s="2"/>
      <c r="N87" s="2"/>
      <c r="O87" s="2"/>
      <c r="P87" s="2"/>
      <c r="Q87" s="2"/>
      <c r="R87" s="2"/>
      <c r="S87" s="2"/>
      <c r="T87" s="2"/>
      <c r="U87" s="2"/>
      <c r="V87" s="2"/>
      <c r="W87" s="2"/>
      <c r="X87" s="2"/>
      <c r="Y87" s="2"/>
      <c r="Z87" s="2"/>
    </row>
    <row r="88" spans="1:26" ht="14.25" customHeight="1">
      <c r="A88" s="2"/>
      <c r="B88" s="2"/>
      <c r="C88" s="2"/>
      <c r="D88" s="3"/>
      <c r="E88" s="2"/>
      <c r="F88" s="2"/>
      <c r="G88" s="2"/>
      <c r="H88" s="2"/>
      <c r="I88" s="2"/>
      <c r="J88" s="2"/>
      <c r="K88" s="2"/>
      <c r="L88" s="2"/>
      <c r="M88" s="2"/>
      <c r="N88" s="2"/>
      <c r="O88" s="2"/>
      <c r="P88" s="2"/>
      <c r="Q88" s="2"/>
      <c r="R88" s="2"/>
      <c r="S88" s="2"/>
      <c r="T88" s="2"/>
      <c r="U88" s="2"/>
      <c r="V88" s="2"/>
      <c r="W88" s="2"/>
      <c r="X88" s="2"/>
      <c r="Y88" s="2"/>
      <c r="Z88" s="2"/>
    </row>
    <row r="89" spans="1:26" ht="14.25" customHeight="1">
      <c r="A89" s="2"/>
      <c r="B89" s="2"/>
      <c r="C89" s="2"/>
      <c r="D89" s="3"/>
      <c r="E89" s="2"/>
      <c r="F89" s="2"/>
      <c r="G89" s="2"/>
      <c r="H89" s="2"/>
      <c r="I89" s="2"/>
      <c r="J89" s="2"/>
      <c r="K89" s="2"/>
      <c r="L89" s="2"/>
      <c r="M89" s="2"/>
      <c r="N89" s="2"/>
      <c r="O89" s="2"/>
      <c r="P89" s="2"/>
      <c r="Q89" s="2"/>
      <c r="R89" s="2"/>
      <c r="S89" s="2"/>
      <c r="T89" s="2"/>
      <c r="U89" s="2"/>
      <c r="V89" s="2"/>
      <c r="W89" s="2"/>
      <c r="X89" s="2"/>
      <c r="Y89" s="2"/>
      <c r="Z89" s="2"/>
    </row>
    <row r="90" spans="1:26" ht="14.25" customHeight="1">
      <c r="A90" s="2"/>
      <c r="B90" s="2"/>
      <c r="C90" s="2"/>
      <c r="D90" s="3"/>
      <c r="E90" s="2"/>
      <c r="F90" s="2"/>
      <c r="G90" s="2"/>
      <c r="H90" s="2"/>
      <c r="I90" s="2"/>
      <c r="J90" s="2"/>
      <c r="K90" s="2"/>
      <c r="L90" s="2"/>
      <c r="M90" s="2"/>
      <c r="N90" s="2"/>
      <c r="O90" s="2"/>
      <c r="P90" s="2"/>
      <c r="Q90" s="2"/>
      <c r="R90" s="2"/>
      <c r="S90" s="2"/>
      <c r="T90" s="2"/>
      <c r="U90" s="2"/>
      <c r="V90" s="2"/>
      <c r="W90" s="2"/>
      <c r="X90" s="2"/>
      <c r="Y90" s="2"/>
      <c r="Z90" s="2"/>
    </row>
    <row r="91" spans="1:26" ht="14.25" customHeight="1">
      <c r="A91" s="2"/>
      <c r="B91" s="2"/>
      <c r="C91" s="2"/>
      <c r="D91" s="3"/>
      <c r="E91" s="2"/>
      <c r="F91" s="2"/>
      <c r="G91" s="2"/>
      <c r="H91" s="2"/>
      <c r="I91" s="2"/>
      <c r="J91" s="2"/>
      <c r="K91" s="2"/>
      <c r="L91" s="2"/>
      <c r="M91" s="2"/>
      <c r="N91" s="2"/>
      <c r="O91" s="2"/>
      <c r="P91" s="2"/>
      <c r="Q91" s="2"/>
      <c r="R91" s="2"/>
      <c r="S91" s="2"/>
      <c r="T91" s="2"/>
      <c r="U91" s="2"/>
      <c r="V91" s="2"/>
      <c r="W91" s="2"/>
      <c r="X91" s="2"/>
      <c r="Y91" s="2"/>
      <c r="Z91" s="2"/>
    </row>
    <row r="92" spans="1:26" ht="14.25" customHeight="1">
      <c r="A92" s="2"/>
      <c r="B92" s="2"/>
      <c r="C92" s="2"/>
      <c r="D92" s="3"/>
      <c r="E92" s="2"/>
      <c r="F92" s="2"/>
      <c r="G92" s="2"/>
      <c r="H92" s="2"/>
      <c r="I92" s="2"/>
      <c r="J92" s="2"/>
      <c r="K92" s="2"/>
      <c r="L92" s="2"/>
      <c r="M92" s="2"/>
      <c r="N92" s="2"/>
      <c r="O92" s="2"/>
      <c r="P92" s="2"/>
      <c r="Q92" s="2"/>
      <c r="R92" s="2"/>
      <c r="S92" s="2"/>
      <c r="T92" s="2"/>
      <c r="U92" s="2"/>
      <c r="V92" s="2"/>
      <c r="W92" s="2"/>
      <c r="X92" s="2"/>
      <c r="Y92" s="2"/>
      <c r="Z92" s="2"/>
    </row>
    <row r="93" spans="1:26" ht="14.25" customHeight="1">
      <c r="A93" s="2"/>
      <c r="B93" s="2"/>
      <c r="C93" s="2"/>
      <c r="D93" s="3"/>
      <c r="E93" s="2"/>
      <c r="F93" s="2"/>
      <c r="G93" s="2"/>
      <c r="H93" s="2"/>
      <c r="I93" s="2"/>
      <c r="J93" s="2"/>
      <c r="K93" s="2"/>
      <c r="L93" s="2"/>
      <c r="M93" s="2"/>
      <c r="N93" s="2"/>
      <c r="O93" s="2"/>
      <c r="P93" s="2"/>
      <c r="Q93" s="2"/>
      <c r="R93" s="2"/>
      <c r="S93" s="2"/>
      <c r="T93" s="2"/>
      <c r="U93" s="2"/>
      <c r="V93" s="2"/>
      <c r="W93" s="2"/>
      <c r="X93" s="2"/>
      <c r="Y93" s="2"/>
      <c r="Z93" s="2"/>
    </row>
    <row r="94" spans="1:26" ht="14.25" customHeight="1">
      <c r="A94" s="2"/>
      <c r="B94" s="2"/>
      <c r="C94" s="2"/>
      <c r="D94" s="3"/>
      <c r="E94" s="2"/>
      <c r="F94" s="2"/>
      <c r="G94" s="2"/>
      <c r="H94" s="2"/>
      <c r="I94" s="2"/>
      <c r="J94" s="2"/>
      <c r="K94" s="2"/>
      <c r="L94" s="2"/>
      <c r="M94" s="2"/>
      <c r="N94" s="2"/>
      <c r="O94" s="2"/>
      <c r="P94" s="2"/>
      <c r="Q94" s="2"/>
      <c r="R94" s="2"/>
      <c r="S94" s="2"/>
      <c r="T94" s="2"/>
      <c r="U94" s="2"/>
      <c r="V94" s="2"/>
      <c r="W94" s="2"/>
      <c r="X94" s="2"/>
      <c r="Y94" s="2"/>
      <c r="Z94" s="2"/>
    </row>
    <row r="95" spans="1:26" ht="14.25" customHeight="1">
      <c r="A95" s="2"/>
      <c r="B95" s="2"/>
      <c r="C95" s="2"/>
      <c r="D95" s="3"/>
      <c r="E95" s="2"/>
      <c r="F95" s="2"/>
      <c r="G95" s="2"/>
      <c r="H95" s="2"/>
      <c r="I95" s="2"/>
      <c r="J95" s="2"/>
      <c r="K95" s="2"/>
      <c r="L95" s="2"/>
      <c r="M95" s="2"/>
      <c r="N95" s="2"/>
      <c r="O95" s="2"/>
      <c r="P95" s="2"/>
      <c r="Q95" s="2"/>
      <c r="R95" s="2"/>
      <c r="S95" s="2"/>
      <c r="T95" s="2"/>
      <c r="U95" s="2"/>
      <c r="V95" s="2"/>
      <c r="W95" s="2"/>
      <c r="X95" s="2"/>
      <c r="Y95" s="2"/>
      <c r="Z95" s="2"/>
    </row>
    <row r="96" spans="1:26" ht="14.25" customHeight="1">
      <c r="A96" s="2"/>
      <c r="B96" s="2"/>
      <c r="C96" s="2"/>
      <c r="D96" s="3"/>
      <c r="E96" s="2"/>
      <c r="F96" s="2"/>
      <c r="G96" s="2"/>
      <c r="H96" s="2"/>
      <c r="I96" s="2"/>
      <c r="J96" s="2"/>
      <c r="K96" s="2"/>
      <c r="L96" s="2"/>
      <c r="M96" s="2"/>
      <c r="N96" s="2"/>
      <c r="O96" s="2"/>
      <c r="P96" s="2"/>
      <c r="Q96" s="2"/>
      <c r="R96" s="2"/>
      <c r="S96" s="2"/>
      <c r="T96" s="2"/>
      <c r="U96" s="2"/>
      <c r="V96" s="2"/>
      <c r="W96" s="2"/>
      <c r="X96" s="2"/>
      <c r="Y96" s="2"/>
      <c r="Z96" s="2"/>
    </row>
    <row r="97" spans="1:26" ht="14.25" customHeight="1">
      <c r="A97" s="2"/>
      <c r="B97" s="2"/>
      <c r="C97" s="2"/>
      <c r="D97" s="3"/>
      <c r="E97" s="2"/>
      <c r="F97" s="2"/>
      <c r="G97" s="2"/>
      <c r="H97" s="2"/>
      <c r="I97" s="2"/>
      <c r="J97" s="2"/>
      <c r="K97" s="2"/>
      <c r="L97" s="2"/>
      <c r="M97" s="2"/>
      <c r="N97" s="2"/>
      <c r="O97" s="2"/>
      <c r="P97" s="2"/>
      <c r="Q97" s="2"/>
      <c r="R97" s="2"/>
      <c r="S97" s="2"/>
      <c r="T97" s="2"/>
      <c r="U97" s="2"/>
      <c r="V97" s="2"/>
      <c r="W97" s="2"/>
      <c r="X97" s="2"/>
      <c r="Y97" s="2"/>
      <c r="Z97" s="2"/>
    </row>
    <row r="98" spans="1:26" ht="14.25" customHeight="1">
      <c r="A98" s="2"/>
      <c r="B98" s="2"/>
      <c r="C98" s="2"/>
      <c r="D98" s="3"/>
      <c r="E98" s="2"/>
      <c r="F98" s="2"/>
      <c r="G98" s="2"/>
      <c r="H98" s="2"/>
      <c r="I98" s="2"/>
      <c r="J98" s="2"/>
      <c r="K98" s="2"/>
      <c r="L98" s="2"/>
      <c r="M98" s="2"/>
      <c r="N98" s="2"/>
      <c r="O98" s="2"/>
      <c r="P98" s="2"/>
      <c r="Q98" s="2"/>
      <c r="R98" s="2"/>
      <c r="S98" s="2"/>
      <c r="T98" s="2"/>
      <c r="U98" s="2"/>
      <c r="V98" s="2"/>
      <c r="W98" s="2"/>
      <c r="X98" s="2"/>
      <c r="Y98" s="2"/>
      <c r="Z98" s="2"/>
    </row>
    <row r="99" spans="1:26" ht="14.25" customHeight="1">
      <c r="A99" s="2"/>
      <c r="B99" s="2"/>
      <c r="C99" s="2"/>
      <c r="D99" s="3"/>
      <c r="E99" s="2"/>
      <c r="F99" s="2"/>
      <c r="G99" s="2"/>
      <c r="H99" s="2"/>
      <c r="I99" s="2"/>
      <c r="J99" s="2"/>
      <c r="K99" s="2"/>
      <c r="L99" s="2"/>
      <c r="M99" s="2"/>
      <c r="N99" s="2"/>
      <c r="O99" s="2"/>
      <c r="P99" s="2"/>
      <c r="Q99" s="2"/>
      <c r="R99" s="2"/>
      <c r="S99" s="2"/>
      <c r="T99" s="2"/>
      <c r="U99" s="2"/>
      <c r="V99" s="2"/>
      <c r="W99" s="2"/>
      <c r="X99" s="2"/>
      <c r="Y99" s="2"/>
      <c r="Z99" s="2"/>
    </row>
    <row r="100" spans="1:26" ht="14.25" customHeight="1">
      <c r="A100" s="2"/>
      <c r="B100" s="2"/>
      <c r="C100" s="2"/>
      <c r="D100" s="3"/>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c r="A101" s="2"/>
      <c r="B101" s="2"/>
      <c r="C101" s="2"/>
      <c r="D101" s="3"/>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c r="A102" s="2"/>
      <c r="B102" s="2"/>
      <c r="C102" s="2"/>
      <c r="D102" s="3"/>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c r="A103" s="2"/>
      <c r="B103" s="2"/>
      <c r="C103" s="2"/>
      <c r="D103" s="3"/>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c r="A104" s="2"/>
      <c r="B104" s="2"/>
      <c r="C104" s="2"/>
      <c r="D104" s="3"/>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c r="A105" s="2"/>
      <c r="B105" s="2"/>
      <c r="C105" s="2"/>
      <c r="D105" s="3"/>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c r="A106" s="2"/>
      <c r="B106" s="2"/>
      <c r="C106" s="2"/>
      <c r="D106" s="3"/>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c r="A107" s="2"/>
      <c r="B107" s="2"/>
      <c r="C107" s="2"/>
      <c r="D107" s="3"/>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c r="A108" s="2"/>
      <c r="B108" s="2"/>
      <c r="C108" s="2"/>
      <c r="D108" s="3"/>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c r="A109" s="2"/>
      <c r="B109" s="2"/>
      <c r="C109" s="2"/>
      <c r="D109" s="3"/>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c r="A110" s="2"/>
      <c r="B110" s="2"/>
      <c r="C110" s="2"/>
      <c r="D110" s="3"/>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c r="A111" s="2"/>
      <c r="B111" s="2"/>
      <c r="C111" s="2"/>
      <c r="D111" s="3"/>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c r="A112" s="2"/>
      <c r="B112" s="2"/>
      <c r="C112" s="2"/>
      <c r="D112" s="3"/>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c r="A113" s="2"/>
      <c r="B113" s="2"/>
      <c r="C113" s="2"/>
      <c r="D113" s="3"/>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c r="A114" s="2"/>
      <c r="B114" s="2"/>
      <c r="C114" s="2"/>
      <c r="D114" s="3"/>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c r="A115" s="2"/>
      <c r="B115" s="2"/>
      <c r="C115" s="2"/>
      <c r="D115" s="3"/>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c r="A116" s="2"/>
      <c r="B116" s="2"/>
      <c r="C116" s="2"/>
      <c r="D116" s="3"/>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c r="A117" s="2"/>
      <c r="B117" s="2"/>
      <c r="C117" s="2"/>
      <c r="D117" s="3"/>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c r="A118" s="2"/>
      <c r="B118" s="2"/>
      <c r="C118" s="2"/>
      <c r="D118" s="3"/>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c r="A119" s="2"/>
      <c r="B119" s="2"/>
      <c r="C119" s="2"/>
      <c r="D119" s="3"/>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c r="A120" s="2"/>
      <c r="B120" s="2"/>
      <c r="C120" s="2"/>
      <c r="D120" s="3"/>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c r="A121" s="2"/>
      <c r="B121" s="2"/>
      <c r="C121" s="2"/>
      <c r="D121" s="3"/>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c r="A122" s="2"/>
      <c r="B122" s="2"/>
      <c r="C122" s="2"/>
      <c r="D122" s="3"/>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c r="A123" s="2"/>
      <c r="B123" s="2"/>
      <c r="C123" s="2"/>
      <c r="D123" s="3"/>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c r="A124" s="2"/>
      <c r="B124" s="2"/>
      <c r="C124" s="2"/>
      <c r="D124" s="3"/>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c r="A125" s="2"/>
      <c r="B125" s="2"/>
      <c r="C125" s="2"/>
      <c r="D125" s="3"/>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c r="A126" s="2"/>
      <c r="B126" s="2"/>
      <c r="C126" s="2"/>
      <c r="D126" s="3"/>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c r="A127" s="2"/>
      <c r="B127" s="2"/>
      <c r="C127" s="2"/>
      <c r="D127" s="3"/>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c r="A128" s="2"/>
      <c r="B128" s="2"/>
      <c r="C128" s="2"/>
      <c r="D128" s="3"/>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c r="A129" s="2"/>
      <c r="B129" s="2"/>
      <c r="C129" s="2"/>
      <c r="D129" s="3"/>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c r="A130" s="2"/>
      <c r="B130" s="2"/>
      <c r="C130" s="2"/>
      <c r="D130" s="3"/>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c r="A131" s="2"/>
      <c r="B131" s="2"/>
      <c r="C131" s="2"/>
      <c r="D131" s="3"/>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c r="A132" s="2"/>
      <c r="B132" s="2"/>
      <c r="C132" s="2"/>
      <c r="D132" s="3"/>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c r="A133" s="2"/>
      <c r="B133" s="2"/>
      <c r="C133" s="2"/>
      <c r="D133" s="3"/>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c r="A134" s="2"/>
      <c r="B134" s="2"/>
      <c r="C134" s="2"/>
      <c r="D134" s="3"/>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c r="A135" s="2"/>
      <c r="B135" s="2"/>
      <c r="C135" s="2"/>
      <c r="D135" s="3"/>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c r="A136" s="2"/>
      <c r="B136" s="2"/>
      <c r="C136" s="2"/>
      <c r="D136" s="3"/>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c r="A137" s="2"/>
      <c r="B137" s="2"/>
      <c r="C137" s="2"/>
      <c r="D137" s="3"/>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c r="A138" s="2"/>
      <c r="B138" s="2"/>
      <c r="C138" s="2"/>
      <c r="D138" s="3"/>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c r="A139" s="2"/>
      <c r="B139" s="2"/>
      <c r="C139" s="2"/>
      <c r="D139" s="3"/>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c r="A140" s="2"/>
      <c r="B140" s="2"/>
      <c r="C140" s="2"/>
      <c r="D140" s="3"/>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c r="A141" s="2"/>
      <c r="B141" s="2"/>
      <c r="C141" s="2"/>
      <c r="D141" s="3"/>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c r="A142" s="2"/>
      <c r="B142" s="2"/>
      <c r="C142" s="2"/>
      <c r="D142" s="3"/>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c r="A143" s="2"/>
      <c r="B143" s="2"/>
      <c r="C143" s="2"/>
      <c r="D143" s="3"/>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c r="A144" s="2"/>
      <c r="B144" s="2"/>
      <c r="C144" s="2"/>
      <c r="D144" s="3"/>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c r="A145" s="2"/>
      <c r="B145" s="2"/>
      <c r="C145" s="2"/>
      <c r="D145" s="3"/>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c r="A146" s="2"/>
      <c r="B146" s="2"/>
      <c r="C146" s="2"/>
      <c r="D146" s="3"/>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c r="A147" s="2"/>
      <c r="B147" s="2"/>
      <c r="C147" s="2"/>
      <c r="D147" s="3"/>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c r="A148" s="2"/>
      <c r="B148" s="2"/>
      <c r="C148" s="2"/>
      <c r="D148" s="3"/>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c r="A149" s="2"/>
      <c r="B149" s="2"/>
      <c r="C149" s="2"/>
      <c r="D149" s="3"/>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c r="A150" s="2"/>
      <c r="B150" s="2"/>
      <c r="C150" s="2"/>
      <c r="D150" s="3"/>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c r="A151" s="2"/>
      <c r="B151" s="2"/>
      <c r="C151" s="2"/>
      <c r="D151" s="3"/>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c r="A152" s="2"/>
      <c r="B152" s="2"/>
      <c r="C152" s="2"/>
      <c r="D152" s="3"/>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c r="A153" s="2"/>
      <c r="B153" s="2"/>
      <c r="C153" s="2"/>
      <c r="D153" s="3"/>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c r="A154" s="2"/>
      <c r="B154" s="2"/>
      <c r="C154" s="2"/>
      <c r="D154" s="3"/>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c r="A155" s="2"/>
      <c r="B155" s="2"/>
      <c r="C155" s="2"/>
      <c r="D155" s="3"/>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c r="A156" s="2"/>
      <c r="B156" s="2"/>
      <c r="C156" s="2"/>
      <c r="D156" s="3"/>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c r="A157" s="2"/>
      <c r="B157" s="2"/>
      <c r="C157" s="2"/>
      <c r="D157" s="3"/>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c r="A158" s="2"/>
      <c r="B158" s="2"/>
      <c r="C158" s="2"/>
      <c r="D158" s="3"/>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c r="A159" s="2"/>
      <c r="B159" s="2"/>
      <c r="C159" s="2"/>
      <c r="D159" s="3"/>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c r="A160" s="2"/>
      <c r="B160" s="2"/>
      <c r="C160" s="2"/>
      <c r="D160" s="3"/>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c r="A161" s="2"/>
      <c r="B161" s="2"/>
      <c r="C161" s="2"/>
      <c r="D161" s="3"/>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c r="A162" s="2"/>
      <c r="B162" s="2"/>
      <c r="C162" s="2"/>
      <c r="D162" s="3"/>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c r="A163" s="2"/>
      <c r="B163" s="2"/>
      <c r="C163" s="2"/>
      <c r="D163" s="3"/>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c r="A164" s="2"/>
      <c r="B164" s="2"/>
      <c r="C164" s="2"/>
      <c r="D164" s="3"/>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c r="A165" s="2"/>
      <c r="B165" s="2"/>
      <c r="C165" s="2"/>
      <c r="D165" s="3"/>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c r="A166" s="2"/>
      <c r="B166" s="2"/>
      <c r="C166" s="2"/>
      <c r="D166" s="3"/>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c r="A167" s="2"/>
      <c r="B167" s="2"/>
      <c r="C167" s="2"/>
      <c r="D167" s="3"/>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c r="A168" s="2"/>
      <c r="B168" s="2"/>
      <c r="C168" s="2"/>
      <c r="D168" s="3"/>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c r="A169" s="2"/>
      <c r="B169" s="2"/>
      <c r="C169" s="2"/>
      <c r="D169" s="3"/>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c r="A170" s="2"/>
      <c r="B170" s="2"/>
      <c r="C170" s="2"/>
      <c r="D170" s="3"/>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c r="A171" s="2"/>
      <c r="B171" s="2"/>
      <c r="C171" s="2"/>
      <c r="D171" s="3"/>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c r="A172" s="2"/>
      <c r="B172" s="2"/>
      <c r="C172" s="2"/>
      <c r="D172" s="3"/>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c r="A173" s="2"/>
      <c r="B173" s="2"/>
      <c r="C173" s="2"/>
      <c r="D173" s="3"/>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c r="A174" s="2"/>
      <c r="B174" s="2"/>
      <c r="C174" s="2"/>
      <c r="D174" s="3"/>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c r="A175" s="2"/>
      <c r="B175" s="2"/>
      <c r="C175" s="2"/>
      <c r="D175" s="3"/>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c r="A176" s="2"/>
      <c r="B176" s="2"/>
      <c r="C176" s="2"/>
      <c r="D176" s="3"/>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c r="A177" s="2"/>
      <c r="B177" s="2"/>
      <c r="C177" s="2"/>
      <c r="D177" s="3"/>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c r="A178" s="2"/>
      <c r="B178" s="2"/>
      <c r="C178" s="2"/>
      <c r="D178" s="3"/>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c r="A179" s="2"/>
      <c r="B179" s="2"/>
      <c r="C179" s="2"/>
      <c r="D179" s="3"/>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c r="A180" s="2"/>
      <c r="B180" s="2"/>
      <c r="C180" s="2"/>
      <c r="D180" s="3"/>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c r="A181" s="2"/>
      <c r="B181" s="2"/>
      <c r="C181" s="2"/>
      <c r="D181" s="3"/>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c r="A182" s="2"/>
      <c r="B182" s="2"/>
      <c r="C182" s="2"/>
      <c r="D182" s="3"/>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c r="A183" s="2"/>
      <c r="B183" s="2"/>
      <c r="C183" s="2"/>
      <c r="D183" s="3"/>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c r="A184" s="2"/>
      <c r="B184" s="2"/>
      <c r="C184" s="2"/>
      <c r="D184" s="3"/>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c r="A185" s="2"/>
      <c r="B185" s="2"/>
      <c r="C185" s="2"/>
      <c r="D185" s="3"/>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c r="A186" s="2"/>
      <c r="B186" s="2"/>
      <c r="C186" s="2"/>
      <c r="D186" s="3"/>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c r="A187" s="2"/>
      <c r="B187" s="2"/>
      <c r="C187" s="2"/>
      <c r="D187" s="3"/>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c r="A188" s="2"/>
      <c r="B188" s="2"/>
      <c r="C188" s="2"/>
      <c r="D188" s="3"/>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c r="A189" s="2"/>
      <c r="B189" s="2"/>
      <c r="C189" s="2"/>
      <c r="D189" s="3"/>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c r="A190" s="2"/>
      <c r="B190" s="2"/>
      <c r="C190" s="2"/>
      <c r="D190" s="3"/>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c r="A191" s="2"/>
      <c r="B191" s="2"/>
      <c r="C191" s="2"/>
      <c r="D191" s="3"/>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c r="A192" s="2"/>
      <c r="B192" s="2"/>
      <c r="C192" s="2"/>
      <c r="D192" s="3"/>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c r="A193" s="2"/>
      <c r="B193" s="2"/>
      <c r="C193" s="2"/>
      <c r="D193" s="3"/>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c r="A194" s="2"/>
      <c r="B194" s="2"/>
      <c r="C194" s="2"/>
      <c r="D194" s="3"/>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c r="A195" s="2"/>
      <c r="B195" s="2"/>
      <c r="C195" s="2"/>
      <c r="D195" s="3"/>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c r="A196" s="2"/>
      <c r="B196" s="2"/>
      <c r="C196" s="2"/>
      <c r="D196" s="3"/>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c r="A197" s="2"/>
      <c r="B197" s="2"/>
      <c r="C197" s="2"/>
      <c r="D197" s="3"/>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c r="A198" s="2"/>
      <c r="B198" s="2"/>
      <c r="C198" s="2"/>
      <c r="D198" s="3"/>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c r="A199" s="2"/>
      <c r="B199" s="2"/>
      <c r="C199" s="2"/>
      <c r="D199" s="3"/>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c r="A200" s="2"/>
      <c r="B200" s="2"/>
      <c r="C200" s="2"/>
      <c r="D200" s="3"/>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c r="A201" s="2"/>
      <c r="B201" s="2"/>
      <c r="C201" s="2"/>
      <c r="D201" s="3"/>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c r="A202" s="2"/>
      <c r="B202" s="2"/>
      <c r="C202" s="2"/>
      <c r="D202" s="3"/>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c r="A203" s="2"/>
      <c r="B203" s="2"/>
      <c r="C203" s="2"/>
      <c r="D203" s="3"/>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c r="A204" s="2"/>
      <c r="B204" s="2"/>
      <c r="C204" s="2"/>
      <c r="D204" s="3"/>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c r="A205" s="2"/>
      <c r="B205" s="2"/>
      <c r="C205" s="2"/>
      <c r="D205" s="3"/>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c r="A206" s="2"/>
      <c r="B206" s="2"/>
      <c r="C206" s="2"/>
      <c r="D206" s="3"/>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c r="A207" s="2"/>
      <c r="B207" s="2"/>
      <c r="C207" s="2"/>
      <c r="D207" s="3"/>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c r="A208" s="2"/>
      <c r="B208" s="2"/>
      <c r="C208" s="2"/>
      <c r="D208" s="3"/>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c r="A209" s="2"/>
      <c r="B209" s="2"/>
      <c r="C209" s="2"/>
      <c r="D209" s="3"/>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c r="A210" s="2"/>
      <c r="B210" s="2"/>
      <c r="C210" s="2"/>
      <c r="D210" s="3"/>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c r="A211" s="2"/>
      <c r="B211" s="2"/>
      <c r="C211" s="2"/>
      <c r="D211" s="3"/>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c r="A212" s="2"/>
      <c r="B212" s="2"/>
      <c r="C212" s="2"/>
      <c r="D212" s="3"/>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c r="A213" s="2"/>
      <c r="B213" s="2"/>
      <c r="C213" s="2"/>
      <c r="D213" s="3"/>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c r="A214" s="2"/>
      <c r="B214" s="2"/>
      <c r="C214" s="2"/>
      <c r="D214" s="3"/>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c r="A215" s="2"/>
      <c r="B215" s="2"/>
      <c r="C215" s="2"/>
      <c r="D215" s="3"/>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c r="A216" s="2"/>
      <c r="B216" s="2"/>
      <c r="C216" s="2"/>
      <c r="D216" s="3"/>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c r="A217" s="2"/>
      <c r="B217" s="2"/>
      <c r="C217" s="2"/>
      <c r="D217" s="3"/>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c r="A218" s="2"/>
      <c r="B218" s="2"/>
      <c r="C218" s="2"/>
      <c r="D218" s="3"/>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c r="A219" s="2"/>
      <c r="B219" s="2"/>
      <c r="C219" s="2"/>
      <c r="D219" s="3"/>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c r="A220" s="2"/>
      <c r="B220" s="2"/>
      <c r="C220" s="2"/>
      <c r="D220" s="3"/>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c r="A221" s="2"/>
      <c r="B221" s="2"/>
      <c r="C221" s="2"/>
      <c r="D221" s="3"/>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c r="A222" s="2"/>
      <c r="B222" s="2"/>
      <c r="C222" s="2"/>
      <c r="D222" s="3"/>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c r="A223" s="2"/>
      <c r="B223" s="2"/>
      <c r="C223" s="2"/>
      <c r="D223" s="3"/>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c r="A224" s="2"/>
      <c r="B224" s="2"/>
      <c r="C224" s="2"/>
      <c r="D224" s="3"/>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c r="A225" s="2"/>
      <c r="B225" s="2"/>
      <c r="C225" s="2"/>
      <c r="D225" s="3"/>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c r="A226" s="2"/>
      <c r="B226" s="2"/>
      <c r="C226" s="2"/>
      <c r="D226" s="3"/>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c r="A227" s="2"/>
      <c r="B227" s="2"/>
      <c r="C227" s="2"/>
      <c r="D227" s="3"/>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c r="A228" s="2"/>
      <c r="B228" s="2"/>
      <c r="C228" s="2"/>
      <c r="D228" s="3"/>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c r="A229" s="2"/>
      <c r="B229" s="2"/>
      <c r="C229" s="2"/>
      <c r="D229" s="3"/>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c r="A230" s="2"/>
      <c r="B230" s="2"/>
      <c r="C230" s="2"/>
      <c r="D230" s="3"/>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c r="A231" s="2"/>
      <c r="B231" s="2"/>
      <c r="C231" s="2"/>
      <c r="D231" s="3"/>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c r="A232" s="2"/>
      <c r="B232" s="2"/>
      <c r="C232" s="2"/>
      <c r="D232" s="3"/>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c r="A233" s="2"/>
      <c r="B233" s="2"/>
      <c r="C233" s="2"/>
      <c r="D233" s="3"/>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c r="A234" s="2"/>
      <c r="B234" s="2"/>
      <c r="C234" s="2"/>
      <c r="D234" s="3"/>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c r="A235" s="2"/>
      <c r="B235" s="2"/>
      <c r="C235" s="2"/>
      <c r="D235" s="3"/>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c r="A236" s="2"/>
      <c r="B236" s="2"/>
      <c r="C236" s="2"/>
      <c r="D236" s="3"/>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c r="A237" s="2"/>
      <c r="B237" s="2"/>
      <c r="C237" s="2"/>
      <c r="D237" s="3"/>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c r="A238" s="2"/>
      <c r="B238" s="2"/>
      <c r="C238" s="2"/>
      <c r="D238" s="3"/>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c r="A239" s="2"/>
      <c r="B239" s="2"/>
      <c r="C239" s="2"/>
      <c r="D239" s="3"/>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c r="A240" s="2"/>
      <c r="B240" s="2"/>
      <c r="C240" s="2"/>
      <c r="D240" s="3"/>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c r="A241" s="2"/>
      <c r="B241" s="2"/>
      <c r="C241" s="2"/>
      <c r="D241" s="3"/>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c r="A242" s="2"/>
      <c r="B242" s="2"/>
      <c r="C242" s="2"/>
      <c r="D242" s="3"/>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c r="A243" s="2"/>
      <c r="B243" s="2"/>
      <c r="C243" s="2"/>
      <c r="D243" s="3"/>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c r="A244" s="2"/>
      <c r="B244" s="2"/>
      <c r="C244" s="2"/>
      <c r="D244" s="3"/>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c r="A245" s="2"/>
      <c r="B245" s="2"/>
      <c r="C245" s="2"/>
      <c r="D245" s="3"/>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c r="A246" s="2"/>
      <c r="B246" s="2"/>
      <c r="C246" s="2"/>
      <c r="D246" s="3"/>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c r="A247" s="2"/>
      <c r="B247" s="2"/>
      <c r="C247" s="2"/>
      <c r="D247" s="3"/>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c r="A248" s="2"/>
      <c r="B248" s="2"/>
      <c r="C248" s="2"/>
      <c r="D248" s="3"/>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c r="A249" s="2"/>
      <c r="B249" s="2"/>
      <c r="C249" s="2"/>
      <c r="D249" s="3"/>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c r="A250" s="2"/>
      <c r="B250" s="2"/>
      <c r="C250" s="2"/>
      <c r="D250" s="3"/>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c r="A251" s="2"/>
      <c r="B251" s="2"/>
      <c r="C251" s="2"/>
      <c r="D251" s="3"/>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c r="A252" s="2"/>
      <c r="B252" s="2"/>
      <c r="C252" s="2"/>
      <c r="D252" s="3"/>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c r="A253" s="2"/>
      <c r="B253" s="2"/>
      <c r="C253" s="2"/>
      <c r="D253" s="3"/>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c r="A254" s="2"/>
      <c r="B254" s="2"/>
      <c r="C254" s="2"/>
      <c r="D254" s="3"/>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c r="A255" s="2"/>
      <c r="B255" s="2"/>
      <c r="C255" s="2"/>
      <c r="D255" s="3"/>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c r="A256" s="2"/>
      <c r="B256" s="2"/>
      <c r="C256" s="2"/>
      <c r="D256" s="3"/>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c r="A257" s="2"/>
      <c r="B257" s="2"/>
      <c r="C257" s="2"/>
      <c r="D257" s="3"/>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c r="A258" s="2"/>
      <c r="B258" s="2"/>
      <c r="C258" s="2"/>
      <c r="D258" s="3"/>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c r="A259" s="2"/>
      <c r="B259" s="2"/>
      <c r="C259" s="2"/>
      <c r="D259" s="3"/>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c r="A260" s="2"/>
      <c r="B260" s="2"/>
      <c r="C260" s="2"/>
      <c r="D260" s="3"/>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c r="A261" s="2"/>
      <c r="B261" s="2"/>
      <c r="C261" s="2"/>
      <c r="D261" s="3"/>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c r="A262" s="2"/>
      <c r="B262" s="2"/>
      <c r="C262" s="2"/>
      <c r="D262" s="3"/>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c r="A263" s="2"/>
      <c r="B263" s="2"/>
      <c r="C263" s="2"/>
      <c r="D263" s="3"/>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c r="A264" s="2"/>
      <c r="B264" s="2"/>
      <c r="C264" s="2"/>
      <c r="D264" s="3"/>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c r="A265" s="2"/>
      <c r="B265" s="2"/>
      <c r="C265" s="2"/>
      <c r="D265" s="3"/>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c r="A266" s="2"/>
      <c r="B266" s="2"/>
      <c r="C266" s="2"/>
      <c r="D266" s="3"/>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c r="A267" s="2"/>
      <c r="B267" s="2"/>
      <c r="C267" s="2"/>
      <c r="D267" s="3"/>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c r="A268" s="2"/>
      <c r="B268" s="2"/>
      <c r="C268" s="2"/>
      <c r="D268" s="3"/>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c r="A269" s="2"/>
      <c r="B269" s="2"/>
      <c r="C269" s="2"/>
      <c r="D269" s="3"/>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c r="A270" s="2"/>
      <c r="B270" s="2"/>
      <c r="C270" s="2"/>
      <c r="D270" s="3"/>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c r="A271" s="2"/>
      <c r="B271" s="2"/>
      <c r="C271" s="2"/>
      <c r="D271" s="3"/>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c r="A272" s="2"/>
      <c r="B272" s="2"/>
      <c r="C272" s="2"/>
      <c r="D272" s="3"/>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c r="A273" s="2"/>
      <c r="B273" s="2"/>
      <c r="C273" s="2"/>
      <c r="D273" s="3"/>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c r="A274" s="2"/>
      <c r="B274" s="2"/>
      <c r="C274" s="2"/>
      <c r="D274" s="3"/>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c r="A275" s="2"/>
      <c r="B275" s="2"/>
      <c r="C275" s="2"/>
      <c r="D275" s="3"/>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c r="A276" s="2"/>
      <c r="B276" s="2"/>
      <c r="C276" s="2"/>
      <c r="D276" s="3"/>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c r="A277" s="2"/>
      <c r="B277" s="2"/>
      <c r="C277" s="2"/>
      <c r="D277" s="3"/>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c r="A278" s="2"/>
      <c r="B278" s="2"/>
      <c r="C278" s="2"/>
      <c r="D278" s="3"/>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c r="A279" s="2"/>
      <c r="B279" s="2"/>
      <c r="C279" s="2"/>
      <c r="D279" s="3"/>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c r="A280" s="2"/>
      <c r="B280" s="2"/>
      <c r="C280" s="2"/>
      <c r="D280" s="3"/>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c r="A281" s="2"/>
      <c r="B281" s="2"/>
      <c r="C281" s="2"/>
      <c r="D281" s="3"/>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c r="A282" s="2"/>
      <c r="B282" s="2"/>
      <c r="C282" s="2"/>
      <c r="D282" s="3"/>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c r="A283" s="2"/>
      <c r="B283" s="2"/>
      <c r="C283" s="2"/>
      <c r="D283" s="3"/>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c r="A284" s="2"/>
      <c r="B284" s="2"/>
      <c r="C284" s="2"/>
      <c r="D284" s="3"/>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c r="A285" s="2"/>
      <c r="B285" s="2"/>
      <c r="C285" s="2"/>
      <c r="D285" s="3"/>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c r="A286" s="2"/>
      <c r="B286" s="2"/>
      <c r="C286" s="2"/>
      <c r="D286" s="3"/>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c r="A287" s="2"/>
      <c r="B287" s="2"/>
      <c r="C287" s="2"/>
      <c r="D287" s="3"/>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c r="A288" s="2"/>
      <c r="B288" s="2"/>
      <c r="C288" s="2"/>
      <c r="D288" s="3"/>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c r="A289" s="2"/>
      <c r="B289" s="2"/>
      <c r="C289" s="2"/>
      <c r="D289" s="3"/>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c r="A290" s="2"/>
      <c r="B290" s="2"/>
      <c r="C290" s="2"/>
      <c r="D290" s="3"/>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c r="A291" s="2"/>
      <c r="B291" s="2"/>
      <c r="C291" s="2"/>
      <c r="D291" s="3"/>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c r="A292" s="2"/>
      <c r="B292" s="2"/>
      <c r="C292" s="2"/>
      <c r="D292" s="3"/>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c r="A293" s="2"/>
      <c r="B293" s="2"/>
      <c r="C293" s="2"/>
      <c r="D293" s="3"/>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c r="A294" s="2"/>
      <c r="B294" s="2"/>
      <c r="C294" s="2"/>
      <c r="D294" s="3"/>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c r="A295" s="2"/>
      <c r="B295" s="2"/>
      <c r="C295" s="2"/>
      <c r="D295" s="3"/>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c r="A296" s="2"/>
      <c r="B296" s="2"/>
      <c r="C296" s="2"/>
      <c r="D296" s="3"/>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c r="A297" s="2"/>
      <c r="B297" s="2"/>
      <c r="C297" s="2"/>
      <c r="D297" s="3"/>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c r="A298" s="2"/>
      <c r="B298" s="2"/>
      <c r="C298" s="2"/>
      <c r="D298" s="3"/>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c r="A299" s="2"/>
      <c r="B299" s="2"/>
      <c r="C299" s="2"/>
      <c r="D299" s="3"/>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c r="A300" s="2"/>
      <c r="B300" s="2"/>
      <c r="C300" s="2"/>
      <c r="D300" s="3"/>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c r="A301" s="2"/>
      <c r="B301" s="2"/>
      <c r="C301" s="2"/>
      <c r="D301" s="3"/>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c r="A302" s="2"/>
      <c r="B302" s="2"/>
      <c r="C302" s="2"/>
      <c r="D302" s="3"/>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c r="A303" s="2"/>
      <c r="B303" s="2"/>
      <c r="C303" s="2"/>
      <c r="D303" s="3"/>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c r="A304" s="2"/>
      <c r="B304" s="2"/>
      <c r="C304" s="2"/>
      <c r="D304" s="3"/>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c r="A305" s="2"/>
      <c r="B305" s="2"/>
      <c r="C305" s="2"/>
      <c r="D305" s="3"/>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c r="A306" s="2"/>
      <c r="B306" s="2"/>
      <c r="C306" s="2"/>
      <c r="D306" s="3"/>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c r="A307" s="2"/>
      <c r="B307" s="2"/>
      <c r="C307" s="2"/>
      <c r="D307" s="3"/>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c r="A308" s="2"/>
      <c r="B308" s="2"/>
      <c r="C308" s="2"/>
      <c r="D308" s="3"/>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c r="A309" s="2"/>
      <c r="B309" s="2"/>
      <c r="C309" s="2"/>
      <c r="D309" s="3"/>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c r="A310" s="2"/>
      <c r="B310" s="2"/>
      <c r="C310" s="2"/>
      <c r="D310" s="3"/>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c r="A311" s="2"/>
      <c r="B311" s="2"/>
      <c r="C311" s="2"/>
      <c r="D311" s="3"/>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c r="A312" s="2"/>
      <c r="B312" s="2"/>
      <c r="C312" s="2"/>
      <c r="D312" s="3"/>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c r="A313" s="2"/>
      <c r="B313" s="2"/>
      <c r="C313" s="2"/>
      <c r="D313" s="3"/>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c r="A314" s="2"/>
      <c r="B314" s="2"/>
      <c r="C314" s="2"/>
      <c r="D314" s="3"/>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c r="A315" s="2"/>
      <c r="B315" s="2"/>
      <c r="C315" s="2"/>
      <c r="D315" s="3"/>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c r="A316" s="2"/>
      <c r="B316" s="2"/>
      <c r="C316" s="2"/>
      <c r="D316" s="3"/>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c r="A317" s="2"/>
      <c r="B317" s="2"/>
      <c r="C317" s="2"/>
      <c r="D317" s="3"/>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c r="A318" s="2"/>
      <c r="B318" s="2"/>
      <c r="C318" s="2"/>
      <c r="D318" s="3"/>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c r="A319" s="2"/>
      <c r="B319" s="2"/>
      <c r="C319" s="2"/>
      <c r="D319" s="3"/>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c r="A320" s="2"/>
      <c r="B320" s="2"/>
      <c r="C320" s="2"/>
      <c r="D320" s="3"/>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c r="A321" s="2"/>
      <c r="B321" s="2"/>
      <c r="C321" s="2"/>
      <c r="D321" s="3"/>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c r="A322" s="2"/>
      <c r="B322" s="2"/>
      <c r="C322" s="2"/>
      <c r="D322" s="3"/>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c r="A323" s="2"/>
      <c r="B323" s="2"/>
      <c r="C323" s="2"/>
      <c r="D323" s="3"/>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c r="A324" s="2"/>
      <c r="B324" s="2"/>
      <c r="C324" s="2"/>
      <c r="D324" s="3"/>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c r="A325" s="2"/>
      <c r="B325" s="2"/>
      <c r="C325" s="2"/>
      <c r="D325" s="3"/>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c r="A326" s="2"/>
      <c r="B326" s="2"/>
      <c r="C326" s="2"/>
      <c r="D326" s="3"/>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c r="A327" s="2"/>
      <c r="B327" s="2"/>
      <c r="C327" s="2"/>
      <c r="D327" s="3"/>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c r="A328" s="2"/>
      <c r="B328" s="2"/>
      <c r="C328" s="2"/>
      <c r="D328" s="3"/>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c r="A329" s="2"/>
      <c r="B329" s="2"/>
      <c r="C329" s="2"/>
      <c r="D329" s="3"/>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c r="A330" s="2"/>
      <c r="B330" s="2"/>
      <c r="C330" s="2"/>
      <c r="D330" s="3"/>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c r="A331" s="2"/>
      <c r="B331" s="2"/>
      <c r="C331" s="2"/>
      <c r="D331" s="3"/>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c r="A332" s="2"/>
      <c r="B332" s="2"/>
      <c r="C332" s="2"/>
      <c r="D332" s="3"/>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c r="A333" s="2"/>
      <c r="B333" s="2"/>
      <c r="C333" s="2"/>
      <c r="D333" s="3"/>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c r="A334" s="2"/>
      <c r="B334" s="2"/>
      <c r="C334" s="2"/>
      <c r="D334" s="3"/>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c r="A335" s="2"/>
      <c r="B335" s="2"/>
      <c r="C335" s="2"/>
      <c r="D335" s="3"/>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c r="A336" s="2"/>
      <c r="B336" s="2"/>
      <c r="C336" s="2"/>
      <c r="D336" s="3"/>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c r="A337" s="2"/>
      <c r="B337" s="2"/>
      <c r="C337" s="2"/>
      <c r="D337" s="3"/>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c r="A338" s="2"/>
      <c r="B338" s="2"/>
      <c r="C338" s="2"/>
      <c r="D338" s="3"/>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c r="A339" s="2"/>
      <c r="B339" s="2"/>
      <c r="C339" s="2"/>
      <c r="D339" s="3"/>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c r="A340" s="2"/>
      <c r="B340" s="2"/>
      <c r="C340" s="2"/>
      <c r="D340" s="3"/>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c r="A341" s="2"/>
      <c r="B341" s="2"/>
      <c r="C341" s="2"/>
      <c r="D341" s="3"/>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c r="A342" s="2"/>
      <c r="B342" s="2"/>
      <c r="C342" s="2"/>
      <c r="D342" s="3"/>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c r="A343" s="2"/>
      <c r="B343" s="2"/>
      <c r="C343" s="2"/>
      <c r="D343" s="3"/>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c r="A344" s="2"/>
      <c r="B344" s="2"/>
      <c r="C344" s="2"/>
      <c r="D344" s="3"/>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c r="A345" s="2"/>
      <c r="B345" s="2"/>
      <c r="C345" s="2"/>
      <c r="D345" s="3"/>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c r="A346" s="2"/>
      <c r="B346" s="2"/>
      <c r="C346" s="2"/>
      <c r="D346" s="3"/>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c r="A347" s="2"/>
      <c r="B347" s="2"/>
      <c r="C347" s="2"/>
      <c r="D347" s="3"/>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c r="A348" s="2"/>
      <c r="B348" s="2"/>
      <c r="C348" s="2"/>
      <c r="D348" s="3"/>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c r="A349" s="2"/>
      <c r="B349" s="2"/>
      <c r="C349" s="2"/>
      <c r="D349" s="3"/>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c r="A350" s="2"/>
      <c r="B350" s="2"/>
      <c r="C350" s="2"/>
      <c r="D350" s="3"/>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c r="A351" s="2"/>
      <c r="B351" s="2"/>
      <c r="C351" s="2"/>
      <c r="D351" s="3"/>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c r="A352" s="2"/>
      <c r="B352" s="2"/>
      <c r="C352" s="2"/>
      <c r="D352" s="3"/>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c r="A353" s="2"/>
      <c r="B353" s="2"/>
      <c r="C353" s="2"/>
      <c r="D353" s="3"/>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c r="A354" s="2"/>
      <c r="B354" s="2"/>
      <c r="C354" s="2"/>
      <c r="D354" s="3"/>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c r="A355" s="2"/>
      <c r="B355" s="2"/>
      <c r="C355" s="2"/>
      <c r="D355" s="3"/>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c r="A356" s="2"/>
      <c r="B356" s="2"/>
      <c r="C356" s="2"/>
      <c r="D356" s="3"/>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c r="A357" s="2"/>
      <c r="B357" s="2"/>
      <c r="C357" s="2"/>
      <c r="D357" s="3"/>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c r="A358" s="2"/>
      <c r="B358" s="2"/>
      <c r="C358" s="2"/>
      <c r="D358" s="3"/>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c r="A359" s="2"/>
      <c r="B359" s="2"/>
      <c r="C359" s="2"/>
      <c r="D359" s="3"/>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c r="A360" s="2"/>
      <c r="B360" s="2"/>
      <c r="C360" s="2"/>
      <c r="D360" s="3"/>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c r="A361" s="2"/>
      <c r="B361" s="2"/>
      <c r="C361" s="2"/>
      <c r="D361" s="3"/>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c r="A362" s="2"/>
      <c r="B362" s="2"/>
      <c r="C362" s="2"/>
      <c r="D362" s="3"/>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c r="A363" s="2"/>
      <c r="B363" s="2"/>
      <c r="C363" s="2"/>
      <c r="D363" s="3"/>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c r="A364" s="2"/>
      <c r="B364" s="2"/>
      <c r="C364" s="2"/>
      <c r="D364" s="3"/>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c r="A365" s="2"/>
      <c r="B365" s="2"/>
      <c r="C365" s="2"/>
      <c r="D365" s="3"/>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c r="A366" s="2"/>
      <c r="B366" s="2"/>
      <c r="C366" s="2"/>
      <c r="D366" s="3"/>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c r="A367" s="2"/>
      <c r="B367" s="2"/>
      <c r="C367" s="2"/>
      <c r="D367" s="3"/>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c r="A368" s="2"/>
      <c r="B368" s="2"/>
      <c r="C368" s="2"/>
      <c r="D368" s="3"/>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c r="A369" s="2"/>
      <c r="B369" s="2"/>
      <c r="C369" s="2"/>
      <c r="D369" s="3"/>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c r="A370" s="2"/>
      <c r="B370" s="2"/>
      <c r="C370" s="2"/>
      <c r="D370" s="3"/>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c r="A371" s="2"/>
      <c r="B371" s="2"/>
      <c r="C371" s="2"/>
      <c r="D371" s="3"/>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c r="A372" s="2"/>
      <c r="B372" s="2"/>
      <c r="C372" s="2"/>
      <c r="D372" s="3"/>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c r="A373" s="2"/>
      <c r="B373" s="2"/>
      <c r="C373" s="2"/>
      <c r="D373" s="3"/>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c r="A374" s="2"/>
      <c r="B374" s="2"/>
      <c r="C374" s="2"/>
      <c r="D374" s="3"/>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c r="A375" s="2"/>
      <c r="B375" s="2"/>
      <c r="C375" s="2"/>
      <c r="D375" s="3"/>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c r="A376" s="2"/>
      <c r="B376" s="2"/>
      <c r="C376" s="2"/>
      <c r="D376" s="3"/>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c r="A377" s="2"/>
      <c r="B377" s="2"/>
      <c r="C377" s="2"/>
      <c r="D377" s="3"/>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c r="A378" s="2"/>
      <c r="B378" s="2"/>
      <c r="C378" s="2"/>
      <c r="D378" s="3"/>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c r="A379" s="2"/>
      <c r="B379" s="2"/>
      <c r="C379" s="2"/>
      <c r="D379" s="3"/>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c r="A380" s="2"/>
      <c r="B380" s="2"/>
      <c r="C380" s="2"/>
      <c r="D380" s="3"/>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c r="A381" s="2"/>
      <c r="B381" s="2"/>
      <c r="C381" s="2"/>
      <c r="D381" s="3"/>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c r="A382" s="2"/>
      <c r="B382" s="2"/>
      <c r="C382" s="2"/>
      <c r="D382" s="3"/>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c r="A383" s="2"/>
      <c r="B383" s="2"/>
      <c r="C383" s="2"/>
      <c r="D383" s="3"/>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c r="A384" s="2"/>
      <c r="B384" s="2"/>
      <c r="C384" s="2"/>
      <c r="D384" s="3"/>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c r="A385" s="2"/>
      <c r="B385" s="2"/>
      <c r="C385" s="2"/>
      <c r="D385" s="3"/>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c r="A386" s="2"/>
      <c r="B386" s="2"/>
      <c r="C386" s="2"/>
      <c r="D386" s="3"/>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c r="A387" s="2"/>
      <c r="B387" s="2"/>
      <c r="C387" s="2"/>
      <c r="D387" s="3"/>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c r="A388" s="2"/>
      <c r="B388" s="2"/>
      <c r="C388" s="2"/>
      <c r="D388" s="3"/>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c r="A389" s="2"/>
      <c r="B389" s="2"/>
      <c r="C389" s="2"/>
      <c r="D389" s="3"/>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c r="A390" s="2"/>
      <c r="B390" s="2"/>
      <c r="C390" s="2"/>
      <c r="D390" s="3"/>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c r="A391" s="2"/>
      <c r="B391" s="2"/>
      <c r="C391" s="2"/>
      <c r="D391" s="3"/>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c r="A392" s="2"/>
      <c r="B392" s="2"/>
      <c r="C392" s="2"/>
      <c r="D392" s="3"/>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c r="A393" s="2"/>
      <c r="B393" s="2"/>
      <c r="C393" s="2"/>
      <c r="D393" s="3"/>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c r="A394" s="2"/>
      <c r="B394" s="2"/>
      <c r="C394" s="2"/>
      <c r="D394" s="3"/>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c r="A395" s="2"/>
      <c r="B395" s="2"/>
      <c r="C395" s="2"/>
      <c r="D395" s="3"/>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c r="A396" s="2"/>
      <c r="B396" s="2"/>
      <c r="C396" s="2"/>
      <c r="D396" s="3"/>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c r="A397" s="2"/>
      <c r="B397" s="2"/>
      <c r="C397" s="2"/>
      <c r="D397" s="3"/>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c r="A398" s="2"/>
      <c r="B398" s="2"/>
      <c r="C398" s="2"/>
      <c r="D398" s="3"/>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c r="A399" s="2"/>
      <c r="B399" s="2"/>
      <c r="C399" s="2"/>
      <c r="D399" s="3"/>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c r="A400" s="2"/>
      <c r="B400" s="2"/>
      <c r="C400" s="2"/>
      <c r="D400" s="3"/>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c r="A401" s="2"/>
      <c r="B401" s="2"/>
      <c r="C401" s="2"/>
      <c r="D401" s="3"/>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c r="A402" s="2"/>
      <c r="B402" s="2"/>
      <c r="C402" s="2"/>
      <c r="D402" s="3"/>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c r="A403" s="2"/>
      <c r="B403" s="2"/>
      <c r="C403" s="2"/>
      <c r="D403" s="3"/>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c r="A404" s="2"/>
      <c r="B404" s="2"/>
      <c r="C404" s="2"/>
      <c r="D404" s="3"/>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c r="A405" s="2"/>
      <c r="B405" s="2"/>
      <c r="C405" s="2"/>
      <c r="D405" s="3"/>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c r="A406" s="2"/>
      <c r="B406" s="2"/>
      <c r="C406" s="2"/>
      <c r="D406" s="3"/>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c r="A407" s="2"/>
      <c r="B407" s="2"/>
      <c r="C407" s="2"/>
      <c r="D407" s="3"/>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c r="A408" s="2"/>
      <c r="B408" s="2"/>
      <c r="C408" s="2"/>
      <c r="D408" s="3"/>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c r="A409" s="2"/>
      <c r="B409" s="2"/>
      <c r="C409" s="2"/>
      <c r="D409" s="3"/>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c r="A410" s="2"/>
      <c r="B410" s="2"/>
      <c r="C410" s="2"/>
      <c r="D410" s="3"/>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c r="A411" s="2"/>
      <c r="B411" s="2"/>
      <c r="C411" s="2"/>
      <c r="D411" s="3"/>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c r="A412" s="2"/>
      <c r="B412" s="2"/>
      <c r="C412" s="2"/>
      <c r="D412" s="3"/>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c r="A413" s="2"/>
      <c r="B413" s="2"/>
      <c r="C413" s="2"/>
      <c r="D413" s="3"/>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c r="A414" s="2"/>
      <c r="B414" s="2"/>
      <c r="C414" s="2"/>
      <c r="D414" s="3"/>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c r="A415" s="2"/>
      <c r="B415" s="2"/>
      <c r="C415" s="2"/>
      <c r="D415" s="3"/>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c r="A416" s="2"/>
      <c r="B416" s="2"/>
      <c r="C416" s="2"/>
      <c r="D416" s="3"/>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c r="A417" s="2"/>
      <c r="B417" s="2"/>
      <c r="C417" s="2"/>
      <c r="D417" s="3"/>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c r="A418" s="2"/>
      <c r="B418" s="2"/>
      <c r="C418" s="2"/>
      <c r="D418" s="3"/>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c r="A419" s="2"/>
      <c r="B419" s="2"/>
      <c r="C419" s="2"/>
      <c r="D419" s="3"/>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c r="A420" s="2"/>
      <c r="B420" s="2"/>
      <c r="C420" s="2"/>
      <c r="D420" s="3"/>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c r="A421" s="2"/>
      <c r="B421" s="2"/>
      <c r="C421" s="2"/>
      <c r="D421" s="3"/>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c r="A422" s="2"/>
      <c r="B422" s="2"/>
      <c r="C422" s="2"/>
      <c r="D422" s="3"/>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c r="A423" s="2"/>
      <c r="B423" s="2"/>
      <c r="C423" s="2"/>
      <c r="D423" s="3"/>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c r="A424" s="2"/>
      <c r="B424" s="2"/>
      <c r="C424" s="2"/>
      <c r="D424" s="3"/>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c r="A425" s="2"/>
      <c r="B425" s="2"/>
      <c r="C425" s="2"/>
      <c r="D425" s="3"/>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c r="A426" s="2"/>
      <c r="B426" s="2"/>
      <c r="C426" s="2"/>
      <c r="D426" s="3"/>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c r="A427" s="2"/>
      <c r="B427" s="2"/>
      <c r="C427" s="2"/>
      <c r="D427" s="3"/>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c r="A428" s="2"/>
      <c r="B428" s="2"/>
      <c r="C428" s="2"/>
      <c r="D428" s="3"/>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c r="A429" s="2"/>
      <c r="B429" s="2"/>
      <c r="C429" s="2"/>
      <c r="D429" s="3"/>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c r="A430" s="2"/>
      <c r="B430" s="2"/>
      <c r="C430" s="2"/>
      <c r="D430" s="3"/>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c r="A431" s="2"/>
      <c r="B431" s="2"/>
      <c r="C431" s="2"/>
      <c r="D431" s="3"/>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c r="A432" s="2"/>
      <c r="B432" s="2"/>
      <c r="C432" s="2"/>
      <c r="D432" s="3"/>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c r="A433" s="2"/>
      <c r="B433" s="2"/>
      <c r="C433" s="2"/>
      <c r="D433" s="3"/>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c r="A434" s="2"/>
      <c r="B434" s="2"/>
      <c r="C434" s="2"/>
      <c r="D434" s="3"/>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c r="A435" s="2"/>
      <c r="B435" s="2"/>
      <c r="C435" s="2"/>
      <c r="D435" s="3"/>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c r="A436" s="2"/>
      <c r="B436" s="2"/>
      <c r="C436" s="2"/>
      <c r="D436" s="3"/>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c r="A437" s="2"/>
      <c r="B437" s="2"/>
      <c r="C437" s="2"/>
      <c r="D437" s="3"/>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c r="A438" s="2"/>
      <c r="B438" s="2"/>
      <c r="C438" s="2"/>
      <c r="D438" s="3"/>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c r="A439" s="2"/>
      <c r="B439" s="2"/>
      <c r="C439" s="2"/>
      <c r="D439" s="3"/>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c r="A440" s="2"/>
      <c r="B440" s="2"/>
      <c r="C440" s="2"/>
      <c r="D440" s="3"/>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c r="A441" s="2"/>
      <c r="B441" s="2"/>
      <c r="C441" s="2"/>
      <c r="D441" s="3"/>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c r="A442" s="2"/>
      <c r="B442" s="2"/>
      <c r="C442" s="2"/>
      <c r="D442" s="3"/>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c r="A443" s="2"/>
      <c r="B443" s="2"/>
      <c r="C443" s="2"/>
      <c r="D443" s="3"/>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c r="A444" s="2"/>
      <c r="B444" s="2"/>
      <c r="C444" s="2"/>
      <c r="D444" s="3"/>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c r="A445" s="2"/>
      <c r="B445" s="2"/>
      <c r="C445" s="2"/>
      <c r="D445" s="3"/>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c r="A446" s="2"/>
      <c r="B446" s="2"/>
      <c r="C446" s="2"/>
      <c r="D446" s="3"/>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c r="A447" s="2"/>
      <c r="B447" s="2"/>
      <c r="C447" s="2"/>
      <c r="D447" s="3"/>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c r="A448" s="2"/>
      <c r="B448" s="2"/>
      <c r="C448" s="2"/>
      <c r="D448" s="3"/>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c r="A449" s="2"/>
      <c r="B449" s="2"/>
      <c r="C449" s="2"/>
      <c r="D449" s="3"/>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c r="A450" s="2"/>
      <c r="B450" s="2"/>
      <c r="C450" s="2"/>
      <c r="D450" s="3"/>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c r="A451" s="2"/>
      <c r="B451" s="2"/>
      <c r="C451" s="2"/>
      <c r="D451" s="3"/>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c r="A452" s="2"/>
      <c r="B452" s="2"/>
      <c r="C452" s="2"/>
      <c r="D452" s="3"/>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c r="A453" s="2"/>
      <c r="B453" s="2"/>
      <c r="C453" s="2"/>
      <c r="D453" s="3"/>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c r="A454" s="2"/>
      <c r="B454" s="2"/>
      <c r="C454" s="2"/>
      <c r="D454" s="3"/>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c r="A455" s="2"/>
      <c r="B455" s="2"/>
      <c r="C455" s="2"/>
      <c r="D455" s="3"/>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c r="A456" s="2"/>
      <c r="B456" s="2"/>
      <c r="C456" s="2"/>
      <c r="D456" s="3"/>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c r="A457" s="2"/>
      <c r="B457" s="2"/>
      <c r="C457" s="2"/>
      <c r="D457" s="3"/>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c r="A458" s="2"/>
      <c r="B458" s="2"/>
      <c r="C458" s="2"/>
      <c r="D458" s="3"/>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c r="A459" s="2"/>
      <c r="B459" s="2"/>
      <c r="C459" s="2"/>
      <c r="D459" s="3"/>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c r="A460" s="2"/>
      <c r="B460" s="2"/>
      <c r="C460" s="2"/>
      <c r="D460" s="3"/>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c r="A461" s="2"/>
      <c r="B461" s="2"/>
      <c r="C461" s="2"/>
      <c r="D461" s="3"/>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c r="A462" s="2"/>
      <c r="B462" s="2"/>
      <c r="C462" s="2"/>
      <c r="D462" s="3"/>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c r="A463" s="2"/>
      <c r="B463" s="2"/>
      <c r="C463" s="2"/>
      <c r="D463" s="3"/>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c r="A464" s="2"/>
      <c r="B464" s="2"/>
      <c r="C464" s="2"/>
      <c r="D464" s="3"/>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c r="A465" s="2"/>
      <c r="B465" s="2"/>
      <c r="C465" s="2"/>
      <c r="D465" s="3"/>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c r="A466" s="2"/>
      <c r="B466" s="2"/>
      <c r="C466" s="2"/>
      <c r="D466" s="3"/>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c r="A467" s="2"/>
      <c r="B467" s="2"/>
      <c r="C467" s="2"/>
      <c r="D467" s="3"/>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c r="A468" s="2"/>
      <c r="B468" s="2"/>
      <c r="C468" s="2"/>
      <c r="D468" s="3"/>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c r="A469" s="2"/>
      <c r="B469" s="2"/>
      <c r="C469" s="2"/>
      <c r="D469" s="3"/>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c r="A470" s="2"/>
      <c r="B470" s="2"/>
      <c r="C470" s="2"/>
      <c r="D470" s="3"/>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c r="A471" s="2"/>
      <c r="B471" s="2"/>
      <c r="C471" s="2"/>
      <c r="D471" s="3"/>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c r="A472" s="2"/>
      <c r="B472" s="2"/>
      <c r="C472" s="2"/>
      <c r="D472" s="3"/>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c r="A473" s="2"/>
      <c r="B473" s="2"/>
      <c r="C473" s="2"/>
      <c r="D473" s="3"/>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c r="A474" s="2"/>
      <c r="B474" s="2"/>
      <c r="C474" s="2"/>
      <c r="D474" s="3"/>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c r="A475" s="2"/>
      <c r="B475" s="2"/>
      <c r="C475" s="2"/>
      <c r="D475" s="3"/>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c r="A476" s="2"/>
      <c r="B476" s="2"/>
      <c r="C476" s="2"/>
      <c r="D476" s="3"/>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c r="A477" s="2"/>
      <c r="B477" s="2"/>
      <c r="C477" s="2"/>
      <c r="D477" s="3"/>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c r="A478" s="2"/>
      <c r="B478" s="2"/>
      <c r="C478" s="2"/>
      <c r="D478" s="3"/>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c r="A479" s="2"/>
      <c r="B479" s="2"/>
      <c r="C479" s="2"/>
      <c r="D479" s="3"/>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c r="A480" s="2"/>
      <c r="B480" s="2"/>
      <c r="C480" s="2"/>
      <c r="D480" s="3"/>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c r="A481" s="2"/>
      <c r="B481" s="2"/>
      <c r="C481" s="2"/>
      <c r="D481" s="3"/>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c r="A482" s="2"/>
      <c r="B482" s="2"/>
      <c r="C482" s="2"/>
      <c r="D482" s="3"/>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c r="A483" s="2"/>
      <c r="B483" s="2"/>
      <c r="C483" s="2"/>
      <c r="D483" s="3"/>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c r="A484" s="2"/>
      <c r="B484" s="2"/>
      <c r="C484" s="2"/>
      <c r="D484" s="3"/>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c r="A485" s="2"/>
      <c r="B485" s="2"/>
      <c r="C485" s="2"/>
      <c r="D485" s="3"/>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c r="A486" s="2"/>
      <c r="B486" s="2"/>
      <c r="C486" s="2"/>
      <c r="D486" s="3"/>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c r="A487" s="2"/>
      <c r="B487" s="2"/>
      <c r="C487" s="2"/>
      <c r="D487" s="3"/>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c r="A488" s="2"/>
      <c r="B488" s="2"/>
      <c r="C488" s="2"/>
      <c r="D488" s="3"/>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c r="A489" s="2"/>
      <c r="B489" s="2"/>
      <c r="C489" s="2"/>
      <c r="D489" s="3"/>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c r="A490" s="2"/>
      <c r="B490" s="2"/>
      <c r="C490" s="2"/>
      <c r="D490" s="3"/>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c r="A491" s="2"/>
      <c r="B491" s="2"/>
      <c r="C491" s="2"/>
      <c r="D491" s="3"/>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c r="A492" s="2"/>
      <c r="B492" s="2"/>
      <c r="C492" s="2"/>
      <c r="D492" s="3"/>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c r="A493" s="2"/>
      <c r="B493" s="2"/>
      <c r="C493" s="2"/>
      <c r="D493" s="3"/>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c r="A494" s="2"/>
      <c r="B494" s="2"/>
      <c r="C494" s="2"/>
      <c r="D494" s="3"/>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c r="A495" s="2"/>
      <c r="B495" s="2"/>
      <c r="C495" s="2"/>
      <c r="D495" s="3"/>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c r="A496" s="2"/>
      <c r="B496" s="2"/>
      <c r="C496" s="2"/>
      <c r="D496" s="3"/>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c r="A497" s="2"/>
      <c r="B497" s="2"/>
      <c r="C497" s="2"/>
      <c r="D497" s="3"/>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c r="A498" s="2"/>
      <c r="B498" s="2"/>
      <c r="C498" s="2"/>
      <c r="D498" s="3"/>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c r="A499" s="2"/>
      <c r="B499" s="2"/>
      <c r="C499" s="2"/>
      <c r="D499" s="3"/>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c r="A500" s="2"/>
      <c r="B500" s="2"/>
      <c r="C500" s="2"/>
      <c r="D500" s="3"/>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c r="A501" s="2"/>
      <c r="B501" s="2"/>
      <c r="C501" s="2"/>
      <c r="D501" s="3"/>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c r="A502" s="2"/>
      <c r="B502" s="2"/>
      <c r="C502" s="2"/>
      <c r="D502" s="3"/>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c r="A503" s="2"/>
      <c r="B503" s="2"/>
      <c r="C503" s="2"/>
      <c r="D503" s="3"/>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c r="A504" s="2"/>
      <c r="B504" s="2"/>
      <c r="C504" s="2"/>
      <c r="D504" s="3"/>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c r="A505" s="2"/>
      <c r="B505" s="2"/>
      <c r="C505" s="2"/>
      <c r="D505" s="3"/>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c r="A506" s="2"/>
      <c r="B506" s="2"/>
      <c r="C506" s="2"/>
      <c r="D506" s="3"/>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c r="A507" s="2"/>
      <c r="B507" s="2"/>
      <c r="C507" s="2"/>
      <c r="D507" s="3"/>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c r="A508" s="2"/>
      <c r="B508" s="2"/>
      <c r="C508" s="2"/>
      <c r="D508" s="3"/>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c r="A509" s="2"/>
      <c r="B509" s="2"/>
      <c r="C509" s="2"/>
      <c r="D509" s="3"/>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c r="A510" s="2"/>
      <c r="B510" s="2"/>
      <c r="C510" s="2"/>
      <c r="D510" s="3"/>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c r="A511" s="2"/>
      <c r="B511" s="2"/>
      <c r="C511" s="2"/>
      <c r="D511" s="3"/>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c r="A512" s="2"/>
      <c r="B512" s="2"/>
      <c r="C512" s="2"/>
      <c r="D512" s="3"/>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c r="A513" s="2"/>
      <c r="B513" s="2"/>
      <c r="C513" s="2"/>
      <c r="D513" s="3"/>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c r="A514" s="2"/>
      <c r="B514" s="2"/>
      <c r="C514" s="2"/>
      <c r="D514" s="3"/>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c r="A515" s="2"/>
      <c r="B515" s="2"/>
      <c r="C515" s="2"/>
      <c r="D515" s="3"/>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c r="A516" s="2"/>
      <c r="B516" s="2"/>
      <c r="C516" s="2"/>
      <c r="D516" s="3"/>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c r="A517" s="2"/>
      <c r="B517" s="2"/>
      <c r="C517" s="2"/>
      <c r="D517" s="3"/>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c r="A518" s="2"/>
      <c r="B518" s="2"/>
      <c r="C518" s="2"/>
      <c r="D518" s="3"/>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c r="A519" s="2"/>
      <c r="B519" s="2"/>
      <c r="C519" s="2"/>
      <c r="D519" s="3"/>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c r="A520" s="2"/>
      <c r="B520" s="2"/>
      <c r="C520" s="2"/>
      <c r="D520" s="3"/>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c r="A521" s="2"/>
      <c r="B521" s="2"/>
      <c r="C521" s="2"/>
      <c r="D521" s="3"/>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c r="A522" s="2"/>
      <c r="B522" s="2"/>
      <c r="C522" s="2"/>
      <c r="D522" s="3"/>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c r="A523" s="2"/>
      <c r="B523" s="2"/>
      <c r="C523" s="2"/>
      <c r="D523" s="3"/>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c r="A524" s="2"/>
      <c r="B524" s="2"/>
      <c r="C524" s="2"/>
      <c r="D524" s="3"/>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c r="A525" s="2"/>
      <c r="B525" s="2"/>
      <c r="C525" s="2"/>
      <c r="D525" s="3"/>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c r="A526" s="2"/>
      <c r="B526" s="2"/>
      <c r="C526" s="2"/>
      <c r="D526" s="3"/>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c r="A527" s="2"/>
      <c r="B527" s="2"/>
      <c r="C527" s="2"/>
      <c r="D527" s="3"/>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c r="A528" s="2"/>
      <c r="B528" s="2"/>
      <c r="C528" s="2"/>
      <c r="D528" s="3"/>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c r="A529" s="2"/>
      <c r="B529" s="2"/>
      <c r="C529" s="2"/>
      <c r="D529" s="3"/>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c r="A530" s="2"/>
      <c r="B530" s="2"/>
      <c r="C530" s="2"/>
      <c r="D530" s="3"/>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c r="A531" s="2"/>
      <c r="B531" s="2"/>
      <c r="C531" s="2"/>
      <c r="D531" s="3"/>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c r="A532" s="2"/>
      <c r="B532" s="2"/>
      <c r="C532" s="2"/>
      <c r="D532" s="3"/>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c r="A533" s="2"/>
      <c r="B533" s="2"/>
      <c r="C533" s="2"/>
      <c r="D533" s="3"/>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c r="A534" s="2"/>
      <c r="B534" s="2"/>
      <c r="C534" s="2"/>
      <c r="D534" s="3"/>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c r="A535" s="2"/>
      <c r="B535" s="2"/>
      <c r="C535" s="2"/>
      <c r="D535" s="3"/>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c r="A536" s="2"/>
      <c r="B536" s="2"/>
      <c r="C536" s="2"/>
      <c r="D536" s="3"/>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c r="A537" s="2"/>
      <c r="B537" s="2"/>
      <c r="C537" s="2"/>
      <c r="D537" s="3"/>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c r="A538" s="2"/>
      <c r="B538" s="2"/>
      <c r="C538" s="2"/>
      <c r="D538" s="3"/>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c r="A539" s="2"/>
      <c r="B539" s="2"/>
      <c r="C539" s="2"/>
      <c r="D539" s="3"/>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c r="A540" s="2"/>
      <c r="B540" s="2"/>
      <c r="C540" s="2"/>
      <c r="D540" s="3"/>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c r="A541" s="2"/>
      <c r="B541" s="2"/>
      <c r="C541" s="2"/>
      <c r="D541" s="3"/>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c r="A542" s="2"/>
      <c r="B542" s="2"/>
      <c r="C542" s="2"/>
      <c r="D542" s="3"/>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c r="A543" s="2"/>
      <c r="B543" s="2"/>
      <c r="C543" s="2"/>
      <c r="D543" s="3"/>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c r="A544" s="2"/>
      <c r="B544" s="2"/>
      <c r="C544" s="2"/>
      <c r="D544" s="3"/>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c r="A545" s="2"/>
      <c r="B545" s="2"/>
      <c r="C545" s="2"/>
      <c r="D545" s="3"/>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c r="A546" s="2"/>
      <c r="B546" s="2"/>
      <c r="C546" s="2"/>
      <c r="D546" s="3"/>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c r="A547" s="2"/>
      <c r="B547" s="2"/>
      <c r="C547" s="2"/>
      <c r="D547" s="3"/>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c r="A548" s="2"/>
      <c r="B548" s="2"/>
      <c r="C548" s="2"/>
      <c r="D548" s="3"/>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c r="A549" s="2"/>
      <c r="B549" s="2"/>
      <c r="C549" s="2"/>
      <c r="D549" s="3"/>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c r="A550" s="2"/>
      <c r="B550" s="2"/>
      <c r="C550" s="2"/>
      <c r="D550" s="3"/>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c r="A551" s="2"/>
      <c r="B551" s="2"/>
      <c r="C551" s="2"/>
      <c r="D551" s="3"/>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c r="A552" s="2"/>
      <c r="B552" s="2"/>
      <c r="C552" s="2"/>
      <c r="D552" s="3"/>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c r="A553" s="2"/>
      <c r="B553" s="2"/>
      <c r="C553" s="2"/>
      <c r="D553" s="3"/>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c r="A554" s="2"/>
      <c r="B554" s="2"/>
      <c r="C554" s="2"/>
      <c r="D554" s="3"/>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c r="A555" s="2"/>
      <c r="B555" s="2"/>
      <c r="C555" s="2"/>
      <c r="D555" s="3"/>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c r="A556" s="2"/>
      <c r="B556" s="2"/>
      <c r="C556" s="2"/>
      <c r="D556" s="3"/>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c r="A557" s="2"/>
      <c r="B557" s="2"/>
      <c r="C557" s="2"/>
      <c r="D557" s="3"/>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c r="A558" s="2"/>
      <c r="B558" s="2"/>
      <c r="C558" s="2"/>
      <c r="D558" s="3"/>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c r="A559" s="2"/>
      <c r="B559" s="2"/>
      <c r="C559" s="2"/>
      <c r="D559" s="3"/>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c r="A560" s="2"/>
      <c r="B560" s="2"/>
      <c r="C560" s="2"/>
      <c r="D560" s="3"/>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c r="A561" s="2"/>
      <c r="B561" s="2"/>
      <c r="C561" s="2"/>
      <c r="D561" s="3"/>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c r="A562" s="2"/>
      <c r="B562" s="2"/>
      <c r="C562" s="2"/>
      <c r="D562" s="3"/>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c r="A563" s="2"/>
      <c r="B563" s="2"/>
      <c r="C563" s="2"/>
      <c r="D563" s="3"/>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c r="A564" s="2"/>
      <c r="B564" s="2"/>
      <c r="C564" s="2"/>
      <c r="D564" s="3"/>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c r="A565" s="2"/>
      <c r="B565" s="2"/>
      <c r="C565" s="2"/>
      <c r="D565" s="3"/>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c r="A566" s="2"/>
      <c r="B566" s="2"/>
      <c r="C566" s="2"/>
      <c r="D566" s="3"/>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c r="A567" s="2"/>
      <c r="B567" s="2"/>
      <c r="C567" s="2"/>
      <c r="D567" s="3"/>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c r="A568" s="2"/>
      <c r="B568" s="2"/>
      <c r="C568" s="2"/>
      <c r="D568" s="3"/>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c r="A569" s="2"/>
      <c r="B569" s="2"/>
      <c r="C569" s="2"/>
      <c r="D569" s="3"/>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c r="A570" s="2"/>
      <c r="B570" s="2"/>
      <c r="C570" s="2"/>
      <c r="D570" s="3"/>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c r="A571" s="2"/>
      <c r="B571" s="2"/>
      <c r="C571" s="2"/>
      <c r="D571" s="3"/>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c r="A572" s="2"/>
      <c r="B572" s="2"/>
      <c r="C572" s="2"/>
      <c r="D572" s="3"/>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c r="A573" s="2"/>
      <c r="B573" s="2"/>
      <c r="C573" s="2"/>
      <c r="D573" s="3"/>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c r="A574" s="2"/>
      <c r="B574" s="2"/>
      <c r="C574" s="2"/>
      <c r="D574" s="3"/>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c r="A575" s="2"/>
      <c r="B575" s="2"/>
      <c r="C575" s="2"/>
      <c r="D575" s="3"/>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c r="A576" s="2"/>
      <c r="B576" s="2"/>
      <c r="C576" s="2"/>
      <c r="D576" s="3"/>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c r="A577" s="2"/>
      <c r="B577" s="2"/>
      <c r="C577" s="2"/>
      <c r="D577" s="3"/>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c r="A578" s="2"/>
      <c r="B578" s="2"/>
      <c r="C578" s="2"/>
      <c r="D578" s="3"/>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c r="A579" s="2"/>
      <c r="B579" s="2"/>
      <c r="C579" s="2"/>
      <c r="D579" s="3"/>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c r="A580" s="2"/>
      <c r="B580" s="2"/>
      <c r="C580" s="2"/>
      <c r="D580" s="3"/>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c r="A581" s="2"/>
      <c r="B581" s="2"/>
      <c r="C581" s="2"/>
      <c r="D581" s="3"/>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c r="A582" s="2"/>
      <c r="B582" s="2"/>
      <c r="C582" s="2"/>
      <c r="D582" s="3"/>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c r="A583" s="2"/>
      <c r="B583" s="2"/>
      <c r="C583" s="2"/>
      <c r="D583" s="3"/>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c r="A584" s="2"/>
      <c r="B584" s="2"/>
      <c r="C584" s="2"/>
      <c r="D584" s="3"/>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c r="A585" s="2"/>
      <c r="B585" s="2"/>
      <c r="C585" s="2"/>
      <c r="D585" s="3"/>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c r="A586" s="2"/>
      <c r="B586" s="2"/>
      <c r="C586" s="2"/>
      <c r="D586" s="3"/>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c r="A587" s="2"/>
      <c r="B587" s="2"/>
      <c r="C587" s="2"/>
      <c r="D587" s="3"/>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c r="A588" s="2"/>
      <c r="B588" s="2"/>
      <c r="C588" s="2"/>
      <c r="D588" s="3"/>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c r="A589" s="2"/>
      <c r="B589" s="2"/>
      <c r="C589" s="2"/>
      <c r="D589" s="3"/>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c r="A590" s="2"/>
      <c r="B590" s="2"/>
      <c r="C590" s="2"/>
      <c r="D590" s="3"/>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c r="A591" s="2"/>
      <c r="B591" s="2"/>
      <c r="C591" s="2"/>
      <c r="D591" s="3"/>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c r="A592" s="2"/>
      <c r="B592" s="2"/>
      <c r="C592" s="2"/>
      <c r="D592" s="3"/>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c r="A593" s="2"/>
      <c r="B593" s="2"/>
      <c r="C593" s="2"/>
      <c r="D593" s="3"/>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c r="A594" s="2"/>
      <c r="B594" s="2"/>
      <c r="C594" s="2"/>
      <c r="D594" s="3"/>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c r="A595" s="2"/>
      <c r="B595" s="2"/>
      <c r="C595" s="2"/>
      <c r="D595" s="3"/>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c r="A596" s="2"/>
      <c r="B596" s="2"/>
      <c r="C596" s="2"/>
      <c r="D596" s="3"/>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c r="A597" s="2"/>
      <c r="B597" s="2"/>
      <c r="C597" s="2"/>
      <c r="D597" s="3"/>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c r="A598" s="2"/>
      <c r="B598" s="2"/>
      <c r="C598" s="2"/>
      <c r="D598" s="3"/>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c r="A599" s="2"/>
      <c r="B599" s="2"/>
      <c r="C599" s="2"/>
      <c r="D599" s="3"/>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c r="A600" s="2"/>
      <c r="B600" s="2"/>
      <c r="C600" s="2"/>
      <c r="D600" s="3"/>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c r="A601" s="2"/>
      <c r="B601" s="2"/>
      <c r="C601" s="2"/>
      <c r="D601" s="3"/>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c r="A602" s="2"/>
      <c r="B602" s="2"/>
      <c r="C602" s="2"/>
      <c r="D602" s="3"/>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c r="A603" s="2"/>
      <c r="B603" s="2"/>
      <c r="C603" s="2"/>
      <c r="D603" s="3"/>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c r="A604" s="2"/>
      <c r="B604" s="2"/>
      <c r="C604" s="2"/>
      <c r="D604" s="3"/>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c r="A605" s="2"/>
      <c r="B605" s="2"/>
      <c r="C605" s="2"/>
      <c r="D605" s="3"/>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c r="A606" s="2"/>
      <c r="B606" s="2"/>
      <c r="C606" s="2"/>
      <c r="D606" s="3"/>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c r="A607" s="2"/>
      <c r="B607" s="2"/>
      <c r="C607" s="2"/>
      <c r="D607" s="3"/>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c r="A608" s="2"/>
      <c r="B608" s="2"/>
      <c r="C608" s="2"/>
      <c r="D608" s="3"/>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c r="A609" s="2"/>
      <c r="B609" s="2"/>
      <c r="C609" s="2"/>
      <c r="D609" s="3"/>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c r="A610" s="2"/>
      <c r="B610" s="2"/>
      <c r="C610" s="2"/>
      <c r="D610" s="3"/>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c r="A611" s="2"/>
      <c r="B611" s="2"/>
      <c r="C611" s="2"/>
      <c r="D611" s="3"/>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c r="A612" s="2"/>
      <c r="B612" s="2"/>
      <c r="C612" s="2"/>
      <c r="D612" s="3"/>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c r="A613" s="2"/>
      <c r="B613" s="2"/>
      <c r="C613" s="2"/>
      <c r="D613" s="3"/>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c r="A614" s="2"/>
      <c r="B614" s="2"/>
      <c r="C614" s="2"/>
      <c r="D614" s="3"/>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c r="A615" s="2"/>
      <c r="B615" s="2"/>
      <c r="C615" s="2"/>
      <c r="D615" s="3"/>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c r="A616" s="2"/>
      <c r="B616" s="2"/>
      <c r="C616" s="2"/>
      <c r="D616" s="3"/>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c r="A617" s="2"/>
      <c r="B617" s="2"/>
      <c r="C617" s="2"/>
      <c r="D617" s="3"/>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c r="A618" s="2"/>
      <c r="B618" s="2"/>
      <c r="C618" s="2"/>
      <c r="D618" s="3"/>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c r="A619" s="2"/>
      <c r="B619" s="2"/>
      <c r="C619" s="2"/>
      <c r="D619" s="3"/>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c r="A620" s="2"/>
      <c r="B620" s="2"/>
      <c r="C620" s="2"/>
      <c r="D620" s="3"/>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c r="A621" s="2"/>
      <c r="B621" s="2"/>
      <c r="C621" s="2"/>
      <c r="D621" s="3"/>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c r="A622" s="2"/>
      <c r="B622" s="2"/>
      <c r="C622" s="2"/>
      <c r="D622" s="3"/>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c r="A623" s="2"/>
      <c r="B623" s="2"/>
      <c r="C623" s="2"/>
      <c r="D623" s="3"/>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c r="A624" s="2"/>
      <c r="B624" s="2"/>
      <c r="C624" s="2"/>
      <c r="D624" s="3"/>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c r="A625" s="2"/>
      <c r="B625" s="2"/>
      <c r="C625" s="2"/>
      <c r="D625" s="3"/>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c r="A626" s="2"/>
      <c r="B626" s="2"/>
      <c r="C626" s="2"/>
      <c r="D626" s="3"/>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c r="A627" s="2"/>
      <c r="B627" s="2"/>
      <c r="C627" s="2"/>
      <c r="D627" s="3"/>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c r="A628" s="2"/>
      <c r="B628" s="2"/>
      <c r="C628" s="2"/>
      <c r="D628" s="3"/>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c r="A629" s="2"/>
      <c r="B629" s="2"/>
      <c r="C629" s="2"/>
      <c r="D629" s="3"/>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c r="A630" s="2"/>
      <c r="B630" s="2"/>
      <c r="C630" s="2"/>
      <c r="D630" s="3"/>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c r="A631" s="2"/>
      <c r="B631" s="2"/>
      <c r="C631" s="2"/>
      <c r="D631" s="3"/>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c r="A632" s="2"/>
      <c r="B632" s="2"/>
      <c r="C632" s="2"/>
      <c r="D632" s="3"/>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c r="A633" s="2"/>
      <c r="B633" s="2"/>
      <c r="C633" s="2"/>
      <c r="D633" s="3"/>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c r="A634" s="2"/>
      <c r="B634" s="2"/>
      <c r="C634" s="2"/>
      <c r="D634" s="3"/>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c r="A635" s="2"/>
      <c r="B635" s="2"/>
      <c r="C635" s="2"/>
      <c r="D635" s="3"/>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c r="A636" s="2"/>
      <c r="B636" s="2"/>
      <c r="C636" s="2"/>
      <c r="D636" s="3"/>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c r="A637" s="2"/>
      <c r="B637" s="2"/>
      <c r="C637" s="2"/>
      <c r="D637" s="3"/>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c r="A638" s="2"/>
      <c r="B638" s="2"/>
      <c r="C638" s="2"/>
      <c r="D638" s="3"/>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c r="A639" s="2"/>
      <c r="B639" s="2"/>
      <c r="C639" s="2"/>
      <c r="D639" s="3"/>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c r="A640" s="2"/>
      <c r="B640" s="2"/>
      <c r="C640" s="2"/>
      <c r="D640" s="3"/>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c r="A641" s="2"/>
      <c r="B641" s="2"/>
      <c r="C641" s="2"/>
      <c r="D641" s="3"/>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c r="A642" s="2"/>
      <c r="B642" s="2"/>
      <c r="C642" s="2"/>
      <c r="D642" s="3"/>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c r="A643" s="2"/>
      <c r="B643" s="2"/>
      <c r="C643" s="2"/>
      <c r="D643" s="3"/>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c r="A644" s="2"/>
      <c r="B644" s="2"/>
      <c r="C644" s="2"/>
      <c r="D644" s="3"/>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c r="A645" s="2"/>
      <c r="B645" s="2"/>
      <c r="C645" s="2"/>
      <c r="D645" s="3"/>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c r="A646" s="2"/>
      <c r="B646" s="2"/>
      <c r="C646" s="2"/>
      <c r="D646" s="3"/>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c r="A647" s="2"/>
      <c r="B647" s="2"/>
      <c r="C647" s="2"/>
      <c r="D647" s="3"/>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c r="A648" s="2"/>
      <c r="B648" s="2"/>
      <c r="C648" s="2"/>
      <c r="D648" s="3"/>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c r="A649" s="2"/>
      <c r="B649" s="2"/>
      <c r="C649" s="2"/>
      <c r="D649" s="3"/>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c r="A650" s="2"/>
      <c r="B650" s="2"/>
      <c r="C650" s="2"/>
      <c r="D650" s="3"/>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c r="A651" s="2"/>
      <c r="B651" s="2"/>
      <c r="C651" s="2"/>
      <c r="D651" s="3"/>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c r="A652" s="2"/>
      <c r="B652" s="2"/>
      <c r="C652" s="2"/>
      <c r="D652" s="3"/>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c r="A653" s="2"/>
      <c r="B653" s="2"/>
      <c r="C653" s="2"/>
      <c r="D653" s="3"/>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c r="A654" s="2"/>
      <c r="B654" s="2"/>
      <c r="C654" s="2"/>
      <c r="D654" s="3"/>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c r="A655" s="2"/>
      <c r="B655" s="2"/>
      <c r="C655" s="2"/>
      <c r="D655" s="3"/>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c r="A656" s="2"/>
      <c r="B656" s="2"/>
      <c r="C656" s="2"/>
      <c r="D656" s="3"/>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c r="A657" s="2"/>
      <c r="B657" s="2"/>
      <c r="C657" s="2"/>
      <c r="D657" s="3"/>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c r="A658" s="2"/>
      <c r="B658" s="2"/>
      <c r="C658" s="2"/>
      <c r="D658" s="3"/>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c r="A659" s="2"/>
      <c r="B659" s="2"/>
      <c r="C659" s="2"/>
      <c r="D659" s="3"/>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c r="A660" s="2"/>
      <c r="B660" s="2"/>
      <c r="C660" s="2"/>
      <c r="D660" s="3"/>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c r="A661" s="2"/>
      <c r="B661" s="2"/>
      <c r="C661" s="2"/>
      <c r="D661" s="3"/>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c r="A662" s="2"/>
      <c r="B662" s="2"/>
      <c r="C662" s="2"/>
      <c r="D662" s="3"/>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c r="A663" s="2"/>
      <c r="B663" s="2"/>
      <c r="C663" s="2"/>
      <c r="D663" s="3"/>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c r="A664" s="2"/>
      <c r="B664" s="2"/>
      <c r="C664" s="2"/>
      <c r="D664" s="3"/>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c r="A665" s="2"/>
      <c r="B665" s="2"/>
      <c r="C665" s="2"/>
      <c r="D665" s="3"/>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c r="A666" s="2"/>
      <c r="B666" s="2"/>
      <c r="C666" s="2"/>
      <c r="D666" s="3"/>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c r="A667" s="2"/>
      <c r="B667" s="2"/>
      <c r="C667" s="2"/>
      <c r="D667" s="3"/>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c r="A668" s="2"/>
      <c r="B668" s="2"/>
      <c r="C668" s="2"/>
      <c r="D668" s="3"/>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c r="A669" s="2"/>
      <c r="B669" s="2"/>
      <c r="C669" s="2"/>
      <c r="D669" s="3"/>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c r="A670" s="2"/>
      <c r="B670" s="2"/>
      <c r="C670" s="2"/>
      <c r="D670" s="3"/>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c r="A671" s="2"/>
      <c r="B671" s="2"/>
      <c r="C671" s="2"/>
      <c r="D671" s="3"/>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c r="A672" s="2"/>
      <c r="B672" s="2"/>
      <c r="C672" s="2"/>
      <c r="D672" s="3"/>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c r="A673" s="2"/>
      <c r="B673" s="2"/>
      <c r="C673" s="2"/>
      <c r="D673" s="3"/>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c r="A674" s="2"/>
      <c r="B674" s="2"/>
      <c r="C674" s="2"/>
      <c r="D674" s="3"/>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c r="A675" s="2"/>
      <c r="B675" s="2"/>
      <c r="C675" s="2"/>
      <c r="D675" s="3"/>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c r="A676" s="2"/>
      <c r="B676" s="2"/>
      <c r="C676" s="2"/>
      <c r="D676" s="3"/>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c r="A677" s="2"/>
      <c r="B677" s="2"/>
      <c r="C677" s="2"/>
      <c r="D677" s="3"/>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c r="A678" s="2"/>
      <c r="B678" s="2"/>
      <c r="C678" s="2"/>
      <c r="D678" s="3"/>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c r="A679" s="2"/>
      <c r="B679" s="2"/>
      <c r="C679" s="2"/>
      <c r="D679" s="3"/>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c r="A680" s="2"/>
      <c r="B680" s="2"/>
      <c r="C680" s="2"/>
      <c r="D680" s="3"/>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c r="A681" s="2"/>
      <c r="B681" s="2"/>
      <c r="C681" s="2"/>
      <c r="D681" s="3"/>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c r="A682" s="2"/>
      <c r="B682" s="2"/>
      <c r="C682" s="2"/>
      <c r="D682" s="3"/>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c r="A683" s="2"/>
      <c r="B683" s="2"/>
      <c r="C683" s="2"/>
      <c r="D683" s="3"/>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c r="A684" s="2"/>
      <c r="B684" s="2"/>
      <c r="C684" s="2"/>
      <c r="D684" s="3"/>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c r="A685" s="2"/>
      <c r="B685" s="2"/>
      <c r="C685" s="2"/>
      <c r="D685" s="3"/>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c r="A686" s="2"/>
      <c r="B686" s="2"/>
      <c r="C686" s="2"/>
      <c r="D686" s="3"/>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c r="A687" s="2"/>
      <c r="B687" s="2"/>
      <c r="C687" s="2"/>
      <c r="D687" s="3"/>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c r="A688" s="2"/>
      <c r="B688" s="2"/>
      <c r="C688" s="2"/>
      <c r="D688" s="3"/>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c r="A689" s="2"/>
      <c r="B689" s="2"/>
      <c r="C689" s="2"/>
      <c r="D689" s="3"/>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c r="A690" s="2"/>
      <c r="B690" s="2"/>
      <c r="C690" s="2"/>
      <c r="D690" s="3"/>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c r="A691" s="2"/>
      <c r="B691" s="2"/>
      <c r="C691" s="2"/>
      <c r="D691" s="3"/>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c r="A692" s="2"/>
      <c r="B692" s="2"/>
      <c r="C692" s="2"/>
      <c r="D692" s="3"/>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c r="A693" s="2"/>
      <c r="B693" s="2"/>
      <c r="C693" s="2"/>
      <c r="D693" s="3"/>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c r="A694" s="2"/>
      <c r="B694" s="2"/>
      <c r="C694" s="2"/>
      <c r="D694" s="3"/>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c r="A695" s="2"/>
      <c r="B695" s="2"/>
      <c r="C695" s="2"/>
      <c r="D695" s="3"/>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c r="A696" s="2"/>
      <c r="B696" s="2"/>
      <c r="C696" s="2"/>
      <c r="D696" s="3"/>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c r="A697" s="2"/>
      <c r="B697" s="2"/>
      <c r="C697" s="2"/>
      <c r="D697" s="3"/>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c r="A698" s="2"/>
      <c r="B698" s="2"/>
      <c r="C698" s="2"/>
      <c r="D698" s="3"/>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c r="A699" s="2"/>
      <c r="B699" s="2"/>
      <c r="C699" s="2"/>
      <c r="D699" s="3"/>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c r="A700" s="2"/>
      <c r="B700" s="2"/>
      <c r="C700" s="2"/>
      <c r="D700" s="3"/>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c r="A701" s="2"/>
      <c r="B701" s="2"/>
      <c r="C701" s="2"/>
      <c r="D701" s="3"/>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c r="A702" s="2"/>
      <c r="B702" s="2"/>
      <c r="C702" s="2"/>
      <c r="D702" s="3"/>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c r="A703" s="2"/>
      <c r="B703" s="2"/>
      <c r="C703" s="2"/>
      <c r="D703" s="3"/>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c r="A704" s="2"/>
      <c r="B704" s="2"/>
      <c r="C704" s="2"/>
      <c r="D704" s="3"/>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c r="A705" s="2"/>
      <c r="B705" s="2"/>
      <c r="C705" s="2"/>
      <c r="D705" s="3"/>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c r="A706" s="2"/>
      <c r="B706" s="2"/>
      <c r="C706" s="2"/>
      <c r="D706" s="3"/>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c r="A707" s="2"/>
      <c r="B707" s="2"/>
      <c r="C707" s="2"/>
      <c r="D707" s="3"/>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c r="A708" s="2"/>
      <c r="B708" s="2"/>
      <c r="C708" s="2"/>
      <c r="D708" s="3"/>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c r="A709" s="2"/>
      <c r="B709" s="2"/>
      <c r="C709" s="2"/>
      <c r="D709" s="3"/>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c r="A710" s="2"/>
      <c r="B710" s="2"/>
      <c r="C710" s="2"/>
      <c r="D710" s="3"/>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c r="A711" s="2"/>
      <c r="B711" s="2"/>
      <c r="C711" s="2"/>
      <c r="D711" s="3"/>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c r="A712" s="2"/>
      <c r="B712" s="2"/>
      <c r="C712" s="2"/>
      <c r="D712" s="3"/>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c r="A713" s="2"/>
      <c r="B713" s="2"/>
      <c r="C713" s="2"/>
      <c r="D713" s="3"/>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c r="A714" s="2"/>
      <c r="B714" s="2"/>
      <c r="C714" s="2"/>
      <c r="D714" s="3"/>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c r="A715" s="2"/>
      <c r="B715" s="2"/>
      <c r="C715" s="2"/>
      <c r="D715" s="3"/>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c r="A716" s="2"/>
      <c r="B716" s="2"/>
      <c r="C716" s="2"/>
      <c r="D716" s="3"/>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c r="A717" s="2"/>
      <c r="B717" s="2"/>
      <c r="C717" s="2"/>
      <c r="D717" s="3"/>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c r="A718" s="2"/>
      <c r="B718" s="2"/>
      <c r="C718" s="2"/>
      <c r="D718" s="3"/>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c r="A719" s="2"/>
      <c r="B719" s="2"/>
      <c r="C719" s="2"/>
      <c r="D719" s="3"/>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c r="A720" s="2"/>
      <c r="B720" s="2"/>
      <c r="C720" s="2"/>
      <c r="D720" s="3"/>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c r="A721" s="2"/>
      <c r="B721" s="2"/>
      <c r="C721" s="2"/>
      <c r="D721" s="3"/>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c r="A722" s="2"/>
      <c r="B722" s="2"/>
      <c r="C722" s="2"/>
      <c r="D722" s="3"/>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c r="A723" s="2"/>
      <c r="B723" s="2"/>
      <c r="C723" s="2"/>
      <c r="D723" s="3"/>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c r="A724" s="2"/>
      <c r="B724" s="2"/>
      <c r="C724" s="2"/>
      <c r="D724" s="3"/>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c r="A725" s="2"/>
      <c r="B725" s="2"/>
      <c r="C725" s="2"/>
      <c r="D725" s="3"/>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c r="A726" s="2"/>
      <c r="B726" s="2"/>
      <c r="C726" s="2"/>
      <c r="D726" s="3"/>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c r="A727" s="2"/>
      <c r="B727" s="2"/>
      <c r="C727" s="2"/>
      <c r="D727" s="3"/>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c r="A728" s="2"/>
      <c r="B728" s="2"/>
      <c r="C728" s="2"/>
      <c r="D728" s="3"/>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c r="A729" s="2"/>
      <c r="B729" s="2"/>
      <c r="C729" s="2"/>
      <c r="D729" s="3"/>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c r="A730" s="2"/>
      <c r="B730" s="2"/>
      <c r="C730" s="2"/>
      <c r="D730" s="3"/>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c r="A731" s="2"/>
      <c r="B731" s="2"/>
      <c r="C731" s="2"/>
      <c r="D731" s="3"/>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c r="A732" s="2"/>
      <c r="B732" s="2"/>
      <c r="C732" s="2"/>
      <c r="D732" s="3"/>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c r="A733" s="2"/>
      <c r="B733" s="2"/>
      <c r="C733" s="2"/>
      <c r="D733" s="3"/>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c r="A734" s="2"/>
      <c r="B734" s="2"/>
      <c r="C734" s="2"/>
      <c r="D734" s="3"/>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c r="A735" s="2"/>
      <c r="B735" s="2"/>
      <c r="C735" s="2"/>
      <c r="D735" s="3"/>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c r="A736" s="2"/>
      <c r="B736" s="2"/>
      <c r="C736" s="2"/>
      <c r="D736" s="3"/>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c r="A737" s="2"/>
      <c r="B737" s="2"/>
      <c r="C737" s="2"/>
      <c r="D737" s="3"/>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c r="A738" s="2"/>
      <c r="B738" s="2"/>
      <c r="C738" s="2"/>
      <c r="D738" s="3"/>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c r="A739" s="2"/>
      <c r="B739" s="2"/>
      <c r="C739" s="2"/>
      <c r="D739" s="3"/>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c r="A740" s="2"/>
      <c r="B740" s="2"/>
      <c r="C740" s="2"/>
      <c r="D740" s="3"/>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c r="A741" s="2"/>
      <c r="B741" s="2"/>
      <c r="C741" s="2"/>
      <c r="D741" s="3"/>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c r="A742" s="2"/>
      <c r="B742" s="2"/>
      <c r="C742" s="2"/>
      <c r="D742" s="3"/>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c r="A743" s="2"/>
      <c r="B743" s="2"/>
      <c r="C743" s="2"/>
      <c r="D743" s="3"/>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c r="A744" s="2"/>
      <c r="B744" s="2"/>
      <c r="C744" s="2"/>
      <c r="D744" s="3"/>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c r="A745" s="2"/>
      <c r="B745" s="2"/>
      <c r="C745" s="2"/>
      <c r="D745" s="3"/>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c r="A746" s="2"/>
      <c r="B746" s="2"/>
      <c r="C746" s="2"/>
      <c r="D746" s="3"/>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c r="A747" s="2"/>
      <c r="B747" s="2"/>
      <c r="C747" s="2"/>
      <c r="D747" s="3"/>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c r="A748" s="2"/>
      <c r="B748" s="2"/>
      <c r="C748" s="2"/>
      <c r="D748" s="3"/>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c r="A749" s="2"/>
      <c r="B749" s="2"/>
      <c r="C749" s="2"/>
      <c r="D749" s="3"/>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c r="A750" s="2"/>
      <c r="B750" s="2"/>
      <c r="C750" s="2"/>
      <c r="D750" s="3"/>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c r="A751" s="2"/>
      <c r="B751" s="2"/>
      <c r="C751" s="2"/>
      <c r="D751" s="3"/>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c r="A752" s="2"/>
      <c r="B752" s="2"/>
      <c r="C752" s="2"/>
      <c r="D752" s="3"/>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c r="A753" s="2"/>
      <c r="B753" s="2"/>
      <c r="C753" s="2"/>
      <c r="D753" s="3"/>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c r="A754" s="2"/>
      <c r="B754" s="2"/>
      <c r="C754" s="2"/>
      <c r="D754" s="3"/>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c r="A755" s="2"/>
      <c r="B755" s="2"/>
      <c r="C755" s="2"/>
      <c r="D755" s="3"/>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c r="A756" s="2"/>
      <c r="B756" s="2"/>
      <c r="C756" s="2"/>
      <c r="D756" s="3"/>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c r="A757" s="2"/>
      <c r="B757" s="2"/>
      <c r="C757" s="2"/>
      <c r="D757" s="3"/>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c r="A758" s="2"/>
      <c r="B758" s="2"/>
      <c r="C758" s="2"/>
      <c r="D758" s="3"/>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c r="A759" s="2"/>
      <c r="B759" s="2"/>
      <c r="C759" s="2"/>
      <c r="D759" s="3"/>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c r="A760" s="2"/>
      <c r="B760" s="2"/>
      <c r="C760" s="2"/>
      <c r="D760" s="3"/>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c r="A761" s="2"/>
      <c r="B761" s="2"/>
      <c r="C761" s="2"/>
      <c r="D761" s="3"/>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c r="A762" s="2"/>
      <c r="B762" s="2"/>
      <c r="C762" s="2"/>
      <c r="D762" s="3"/>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c r="A763" s="2"/>
      <c r="B763" s="2"/>
      <c r="C763" s="2"/>
      <c r="D763" s="3"/>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c r="A764" s="2"/>
      <c r="B764" s="2"/>
      <c r="C764" s="2"/>
      <c r="D764" s="3"/>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c r="A765" s="2"/>
      <c r="B765" s="2"/>
      <c r="C765" s="2"/>
      <c r="D765" s="3"/>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c r="A766" s="2"/>
      <c r="B766" s="2"/>
      <c r="C766" s="2"/>
      <c r="D766" s="3"/>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c r="A767" s="2"/>
      <c r="B767" s="2"/>
      <c r="C767" s="2"/>
      <c r="D767" s="3"/>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c r="A768" s="2"/>
      <c r="B768" s="2"/>
      <c r="C768" s="2"/>
      <c r="D768" s="3"/>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c r="A769" s="2"/>
      <c r="B769" s="2"/>
      <c r="C769" s="2"/>
      <c r="D769" s="3"/>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c r="A770" s="2"/>
      <c r="B770" s="2"/>
      <c r="C770" s="2"/>
      <c r="D770" s="3"/>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c r="A771" s="2"/>
      <c r="B771" s="2"/>
      <c r="C771" s="2"/>
      <c r="D771" s="3"/>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c r="A772" s="2"/>
      <c r="B772" s="2"/>
      <c r="C772" s="2"/>
      <c r="D772" s="3"/>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c r="A773" s="2"/>
      <c r="B773" s="2"/>
      <c r="C773" s="2"/>
      <c r="D773" s="3"/>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c r="A774" s="2"/>
      <c r="B774" s="2"/>
      <c r="C774" s="2"/>
      <c r="D774" s="3"/>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c r="A775" s="2"/>
      <c r="B775" s="2"/>
      <c r="C775" s="2"/>
      <c r="D775" s="3"/>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c r="A776" s="2"/>
      <c r="B776" s="2"/>
      <c r="C776" s="2"/>
      <c r="D776" s="3"/>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c r="A777" s="2"/>
      <c r="B777" s="2"/>
      <c r="C777" s="2"/>
      <c r="D777" s="3"/>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c r="A778" s="2"/>
      <c r="B778" s="2"/>
      <c r="C778" s="2"/>
      <c r="D778" s="3"/>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c r="A779" s="2"/>
      <c r="B779" s="2"/>
      <c r="C779" s="2"/>
      <c r="D779" s="3"/>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c r="A780" s="2"/>
      <c r="B780" s="2"/>
      <c r="C780" s="2"/>
      <c r="D780" s="3"/>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c r="A781" s="2"/>
      <c r="B781" s="2"/>
      <c r="C781" s="2"/>
      <c r="D781" s="3"/>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c r="A782" s="2"/>
      <c r="B782" s="2"/>
      <c r="C782" s="2"/>
      <c r="D782" s="3"/>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c r="A783" s="2"/>
      <c r="B783" s="2"/>
      <c r="C783" s="2"/>
      <c r="D783" s="3"/>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c r="A784" s="2"/>
      <c r="B784" s="2"/>
      <c r="C784" s="2"/>
      <c r="D784" s="3"/>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c r="A785" s="2"/>
      <c r="B785" s="2"/>
      <c r="C785" s="2"/>
      <c r="D785" s="3"/>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c r="A786" s="2"/>
      <c r="B786" s="2"/>
      <c r="C786" s="2"/>
      <c r="D786" s="3"/>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c r="A787" s="2"/>
      <c r="B787" s="2"/>
      <c r="C787" s="2"/>
      <c r="D787" s="3"/>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c r="A788" s="2"/>
      <c r="B788" s="2"/>
      <c r="C788" s="2"/>
      <c r="D788" s="3"/>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c r="A789" s="2"/>
      <c r="B789" s="2"/>
      <c r="C789" s="2"/>
      <c r="D789" s="3"/>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c r="A790" s="2"/>
      <c r="B790" s="2"/>
      <c r="C790" s="2"/>
      <c r="D790" s="3"/>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c r="A791" s="2"/>
      <c r="B791" s="2"/>
      <c r="C791" s="2"/>
      <c r="D791" s="3"/>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c r="A792" s="2"/>
      <c r="B792" s="2"/>
      <c r="C792" s="2"/>
      <c r="D792" s="3"/>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c r="A793" s="2"/>
      <c r="B793" s="2"/>
      <c r="C793" s="2"/>
      <c r="D793" s="3"/>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c r="A794" s="2"/>
      <c r="B794" s="2"/>
      <c r="C794" s="2"/>
      <c r="D794" s="3"/>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c r="A795" s="2"/>
      <c r="B795" s="2"/>
      <c r="C795" s="2"/>
      <c r="D795" s="3"/>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c r="A796" s="2"/>
      <c r="B796" s="2"/>
      <c r="C796" s="2"/>
      <c r="D796" s="3"/>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c r="A797" s="2"/>
      <c r="B797" s="2"/>
      <c r="C797" s="2"/>
      <c r="D797" s="3"/>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c r="A798" s="2"/>
      <c r="B798" s="2"/>
      <c r="C798" s="2"/>
      <c r="D798" s="3"/>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c r="A799" s="2"/>
      <c r="B799" s="2"/>
      <c r="C799" s="2"/>
      <c r="D799" s="3"/>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c r="A800" s="2"/>
      <c r="B800" s="2"/>
      <c r="C800" s="2"/>
      <c r="D800" s="3"/>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c r="A801" s="2"/>
      <c r="B801" s="2"/>
      <c r="C801" s="2"/>
      <c r="D801" s="3"/>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c r="A802" s="2"/>
      <c r="B802" s="2"/>
      <c r="C802" s="2"/>
      <c r="D802" s="3"/>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c r="A803" s="2"/>
      <c r="B803" s="2"/>
      <c r="C803" s="2"/>
      <c r="D803" s="3"/>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c r="A804" s="2"/>
      <c r="B804" s="2"/>
      <c r="C804" s="2"/>
      <c r="D804" s="3"/>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c r="A805" s="2"/>
      <c r="B805" s="2"/>
      <c r="C805" s="2"/>
      <c r="D805" s="3"/>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c r="A806" s="2"/>
      <c r="B806" s="2"/>
      <c r="C806" s="2"/>
      <c r="D806" s="3"/>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c r="A807" s="2"/>
      <c r="B807" s="2"/>
      <c r="C807" s="2"/>
      <c r="D807" s="3"/>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c r="A808" s="2"/>
      <c r="B808" s="2"/>
      <c r="C808" s="2"/>
      <c r="D808" s="3"/>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c r="A809" s="2"/>
      <c r="B809" s="2"/>
      <c r="C809" s="2"/>
      <c r="D809" s="3"/>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c r="A810" s="2"/>
      <c r="B810" s="2"/>
      <c r="C810" s="2"/>
      <c r="D810" s="3"/>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c r="A811" s="2"/>
      <c r="B811" s="2"/>
      <c r="C811" s="2"/>
      <c r="D811" s="3"/>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c r="A812" s="2"/>
      <c r="B812" s="2"/>
      <c r="C812" s="2"/>
      <c r="D812" s="3"/>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c r="A813" s="2"/>
      <c r="B813" s="2"/>
      <c r="C813" s="2"/>
      <c r="D813" s="3"/>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c r="A814" s="2"/>
      <c r="B814" s="2"/>
      <c r="C814" s="2"/>
      <c r="D814" s="3"/>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c r="A815" s="2"/>
      <c r="B815" s="2"/>
      <c r="C815" s="2"/>
      <c r="D815" s="3"/>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c r="A816" s="2"/>
      <c r="B816" s="2"/>
      <c r="C816" s="2"/>
      <c r="D816" s="3"/>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c r="A817" s="2"/>
      <c r="B817" s="2"/>
      <c r="C817" s="2"/>
      <c r="D817" s="3"/>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c r="A818" s="2"/>
      <c r="B818" s="2"/>
      <c r="C818" s="2"/>
      <c r="D818" s="3"/>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c r="A819" s="2"/>
      <c r="B819" s="2"/>
      <c r="C819" s="2"/>
      <c r="D819" s="3"/>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c r="A820" s="2"/>
      <c r="B820" s="2"/>
      <c r="C820" s="2"/>
      <c r="D820" s="3"/>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c r="A821" s="2"/>
      <c r="B821" s="2"/>
      <c r="C821" s="2"/>
      <c r="D821" s="3"/>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c r="A822" s="2"/>
      <c r="B822" s="2"/>
      <c r="C822" s="2"/>
      <c r="D822" s="3"/>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c r="A823" s="2"/>
      <c r="B823" s="2"/>
      <c r="C823" s="2"/>
      <c r="D823" s="3"/>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c r="A824" s="2"/>
      <c r="B824" s="2"/>
      <c r="C824" s="2"/>
      <c r="D824" s="3"/>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c r="A825" s="2"/>
      <c r="B825" s="2"/>
      <c r="C825" s="2"/>
      <c r="D825" s="3"/>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c r="A826" s="2"/>
      <c r="B826" s="2"/>
      <c r="C826" s="2"/>
      <c r="D826" s="3"/>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c r="A827" s="2"/>
      <c r="B827" s="2"/>
      <c r="C827" s="2"/>
      <c r="D827" s="3"/>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c r="A828" s="2"/>
      <c r="B828" s="2"/>
      <c r="C828" s="2"/>
      <c r="D828" s="3"/>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c r="A829" s="2"/>
      <c r="B829" s="2"/>
      <c r="C829" s="2"/>
      <c r="D829" s="3"/>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c r="A830" s="2"/>
      <c r="B830" s="2"/>
      <c r="C830" s="2"/>
      <c r="D830" s="3"/>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c r="A831" s="2"/>
      <c r="B831" s="2"/>
      <c r="C831" s="2"/>
      <c r="D831" s="3"/>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c r="A832" s="2"/>
      <c r="B832" s="2"/>
      <c r="C832" s="2"/>
      <c r="D832" s="3"/>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c r="A833" s="2"/>
      <c r="B833" s="2"/>
      <c r="C833" s="2"/>
      <c r="D833" s="3"/>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c r="A834" s="2"/>
      <c r="B834" s="2"/>
      <c r="C834" s="2"/>
      <c r="D834" s="3"/>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c r="A835" s="2"/>
      <c r="B835" s="2"/>
      <c r="C835" s="2"/>
      <c r="D835" s="3"/>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c r="A836" s="2"/>
      <c r="B836" s="2"/>
      <c r="C836" s="2"/>
      <c r="D836" s="3"/>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c r="A837" s="2"/>
      <c r="B837" s="2"/>
      <c r="C837" s="2"/>
      <c r="D837" s="3"/>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c r="A838" s="2"/>
      <c r="B838" s="2"/>
      <c r="C838" s="2"/>
      <c r="D838" s="3"/>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c r="A839" s="2"/>
      <c r="B839" s="2"/>
      <c r="C839" s="2"/>
      <c r="D839" s="3"/>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c r="A840" s="2"/>
      <c r="B840" s="2"/>
      <c r="C840" s="2"/>
      <c r="D840" s="3"/>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c r="A841" s="2"/>
      <c r="B841" s="2"/>
      <c r="C841" s="2"/>
      <c r="D841" s="3"/>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c r="A842" s="2"/>
      <c r="B842" s="2"/>
      <c r="C842" s="2"/>
      <c r="D842" s="3"/>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c r="A843" s="2"/>
      <c r="B843" s="2"/>
      <c r="C843" s="2"/>
      <c r="D843" s="3"/>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c r="A844" s="2"/>
      <c r="B844" s="2"/>
      <c r="C844" s="2"/>
      <c r="D844" s="3"/>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c r="A845" s="2"/>
      <c r="B845" s="2"/>
      <c r="C845" s="2"/>
      <c r="D845" s="3"/>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c r="A846" s="2"/>
      <c r="B846" s="2"/>
      <c r="C846" s="2"/>
      <c r="D846" s="3"/>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c r="A847" s="2"/>
      <c r="B847" s="2"/>
      <c r="C847" s="2"/>
      <c r="D847" s="3"/>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c r="A848" s="2"/>
      <c r="B848" s="2"/>
      <c r="C848" s="2"/>
      <c r="D848" s="3"/>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c r="A849" s="2"/>
      <c r="B849" s="2"/>
      <c r="C849" s="2"/>
      <c r="D849" s="3"/>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c r="A850" s="2"/>
      <c r="B850" s="2"/>
      <c r="C850" s="2"/>
      <c r="D850" s="3"/>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c r="A851" s="2"/>
      <c r="B851" s="2"/>
      <c r="C851" s="2"/>
      <c r="D851" s="3"/>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c r="A852" s="2"/>
      <c r="B852" s="2"/>
      <c r="C852" s="2"/>
      <c r="D852" s="3"/>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c r="A853" s="2"/>
      <c r="B853" s="2"/>
      <c r="C853" s="2"/>
      <c r="D853" s="3"/>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c r="A854" s="2"/>
      <c r="B854" s="2"/>
      <c r="C854" s="2"/>
      <c r="D854" s="3"/>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c r="A855" s="2"/>
      <c r="B855" s="2"/>
      <c r="C855" s="2"/>
      <c r="D855" s="3"/>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c r="A856" s="2"/>
      <c r="B856" s="2"/>
      <c r="C856" s="2"/>
      <c r="D856" s="3"/>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c r="A857" s="2"/>
      <c r="B857" s="2"/>
      <c r="C857" s="2"/>
      <c r="D857" s="3"/>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c r="A858" s="2"/>
      <c r="B858" s="2"/>
      <c r="C858" s="2"/>
      <c r="D858" s="3"/>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c r="A859" s="2"/>
      <c r="B859" s="2"/>
      <c r="C859" s="2"/>
      <c r="D859" s="3"/>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c r="A860" s="2"/>
      <c r="B860" s="2"/>
      <c r="C860" s="2"/>
      <c r="D860" s="3"/>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c r="A861" s="2"/>
      <c r="B861" s="2"/>
      <c r="C861" s="2"/>
      <c r="D861" s="3"/>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c r="A862" s="2"/>
      <c r="B862" s="2"/>
      <c r="C862" s="2"/>
      <c r="D862" s="3"/>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c r="A863" s="2"/>
      <c r="B863" s="2"/>
      <c r="C863" s="2"/>
      <c r="D863" s="3"/>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c r="A864" s="2"/>
      <c r="B864" s="2"/>
      <c r="C864" s="2"/>
      <c r="D864" s="3"/>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c r="A865" s="2"/>
      <c r="B865" s="2"/>
      <c r="C865" s="2"/>
      <c r="D865" s="3"/>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c r="A866" s="2"/>
      <c r="B866" s="2"/>
      <c r="C866" s="2"/>
      <c r="D866" s="3"/>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c r="A867" s="2"/>
      <c r="B867" s="2"/>
      <c r="C867" s="2"/>
      <c r="D867" s="3"/>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c r="A868" s="2"/>
      <c r="B868" s="2"/>
      <c r="C868" s="2"/>
      <c r="D868" s="3"/>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c r="A869" s="2"/>
      <c r="B869" s="2"/>
      <c r="C869" s="2"/>
      <c r="D869" s="3"/>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c r="A870" s="2"/>
      <c r="B870" s="2"/>
      <c r="C870" s="2"/>
      <c r="D870" s="3"/>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c r="A871" s="2"/>
      <c r="B871" s="2"/>
      <c r="C871" s="2"/>
      <c r="D871" s="3"/>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c r="A872" s="2"/>
      <c r="B872" s="2"/>
      <c r="C872" s="2"/>
      <c r="D872" s="3"/>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c r="A873" s="2"/>
      <c r="B873" s="2"/>
      <c r="C873" s="2"/>
      <c r="D873" s="3"/>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c r="A874" s="2"/>
      <c r="B874" s="2"/>
      <c r="C874" s="2"/>
      <c r="D874" s="3"/>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c r="A875" s="2"/>
      <c r="B875" s="2"/>
      <c r="C875" s="2"/>
      <c r="D875" s="3"/>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c r="A876" s="2"/>
      <c r="B876" s="2"/>
      <c r="C876" s="2"/>
      <c r="D876" s="3"/>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c r="A877" s="2"/>
      <c r="B877" s="2"/>
      <c r="C877" s="2"/>
      <c r="D877" s="3"/>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c r="A878" s="2"/>
      <c r="B878" s="2"/>
      <c r="C878" s="2"/>
      <c r="D878" s="3"/>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c r="A879" s="2"/>
      <c r="B879" s="2"/>
      <c r="C879" s="2"/>
      <c r="D879" s="3"/>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c r="A880" s="2"/>
      <c r="B880" s="2"/>
      <c r="C880" s="2"/>
      <c r="D880" s="3"/>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c r="A881" s="2"/>
      <c r="B881" s="2"/>
      <c r="C881" s="2"/>
      <c r="D881" s="3"/>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c r="A882" s="2"/>
      <c r="B882" s="2"/>
      <c r="C882" s="2"/>
      <c r="D882" s="3"/>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c r="A883" s="2"/>
      <c r="B883" s="2"/>
      <c r="C883" s="2"/>
      <c r="D883" s="3"/>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c r="A884" s="2"/>
      <c r="B884" s="2"/>
      <c r="C884" s="2"/>
      <c r="D884" s="3"/>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c r="A885" s="2"/>
      <c r="B885" s="2"/>
      <c r="C885" s="2"/>
      <c r="D885" s="3"/>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c r="A886" s="2"/>
      <c r="B886" s="2"/>
      <c r="C886" s="2"/>
      <c r="D886" s="3"/>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c r="A887" s="2"/>
      <c r="B887" s="2"/>
      <c r="C887" s="2"/>
      <c r="D887" s="3"/>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c r="A888" s="2"/>
      <c r="B888" s="2"/>
      <c r="C888" s="2"/>
      <c r="D888" s="3"/>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c r="A889" s="2"/>
      <c r="B889" s="2"/>
      <c r="C889" s="2"/>
      <c r="D889" s="3"/>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c r="A890" s="2"/>
      <c r="B890" s="2"/>
      <c r="C890" s="2"/>
      <c r="D890" s="3"/>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c r="A891" s="2"/>
      <c r="B891" s="2"/>
      <c r="C891" s="2"/>
      <c r="D891" s="3"/>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c r="A892" s="2"/>
      <c r="B892" s="2"/>
      <c r="C892" s="2"/>
      <c r="D892" s="3"/>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c r="A893" s="2"/>
      <c r="B893" s="2"/>
      <c r="C893" s="2"/>
      <c r="D893" s="3"/>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c r="A894" s="2"/>
      <c r="B894" s="2"/>
      <c r="C894" s="2"/>
      <c r="D894" s="3"/>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c r="A895" s="2"/>
      <c r="B895" s="2"/>
      <c r="C895" s="2"/>
      <c r="D895" s="3"/>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c r="A896" s="2"/>
      <c r="B896" s="2"/>
      <c r="C896" s="2"/>
      <c r="D896" s="3"/>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c r="A897" s="2"/>
      <c r="B897" s="2"/>
      <c r="C897" s="2"/>
      <c r="D897" s="3"/>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c r="A898" s="2"/>
      <c r="B898" s="2"/>
      <c r="C898" s="2"/>
      <c r="D898" s="3"/>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c r="A899" s="2"/>
      <c r="B899" s="2"/>
      <c r="C899" s="2"/>
      <c r="D899" s="3"/>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c r="A900" s="2"/>
      <c r="B900" s="2"/>
      <c r="C900" s="2"/>
      <c r="D900" s="3"/>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c r="A901" s="2"/>
      <c r="B901" s="2"/>
      <c r="C901" s="2"/>
      <c r="D901" s="3"/>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c r="A902" s="2"/>
      <c r="B902" s="2"/>
      <c r="C902" s="2"/>
      <c r="D902" s="3"/>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c r="A903" s="2"/>
      <c r="B903" s="2"/>
      <c r="C903" s="2"/>
      <c r="D903" s="3"/>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c r="A904" s="2"/>
      <c r="B904" s="2"/>
      <c r="C904" s="2"/>
      <c r="D904" s="3"/>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c r="A905" s="2"/>
      <c r="B905" s="2"/>
      <c r="C905" s="2"/>
      <c r="D905" s="3"/>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c r="A906" s="2"/>
      <c r="B906" s="2"/>
      <c r="C906" s="2"/>
      <c r="D906" s="3"/>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c r="A907" s="2"/>
      <c r="B907" s="2"/>
      <c r="C907" s="2"/>
      <c r="D907" s="3"/>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c r="A908" s="2"/>
      <c r="B908" s="2"/>
      <c r="C908" s="2"/>
      <c r="D908" s="3"/>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c r="A909" s="2"/>
      <c r="B909" s="2"/>
      <c r="C909" s="2"/>
      <c r="D909" s="3"/>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c r="A910" s="2"/>
      <c r="B910" s="2"/>
      <c r="C910" s="2"/>
      <c r="D910" s="3"/>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c r="A911" s="2"/>
      <c r="B911" s="2"/>
      <c r="C911" s="2"/>
      <c r="D911" s="3"/>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c r="A912" s="2"/>
      <c r="B912" s="2"/>
      <c r="C912" s="2"/>
      <c r="D912" s="3"/>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c r="A913" s="2"/>
      <c r="B913" s="2"/>
      <c r="C913" s="2"/>
      <c r="D913" s="3"/>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c r="A914" s="2"/>
      <c r="B914" s="2"/>
      <c r="C914" s="2"/>
      <c r="D914" s="3"/>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c r="A915" s="2"/>
      <c r="B915" s="2"/>
      <c r="C915" s="2"/>
      <c r="D915" s="3"/>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c r="A916" s="2"/>
      <c r="B916" s="2"/>
      <c r="C916" s="2"/>
      <c r="D916" s="3"/>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c r="A917" s="2"/>
      <c r="B917" s="2"/>
      <c r="C917" s="2"/>
      <c r="D917" s="3"/>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c r="A918" s="2"/>
      <c r="B918" s="2"/>
      <c r="C918" s="2"/>
      <c r="D918" s="3"/>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c r="A919" s="2"/>
      <c r="B919" s="2"/>
      <c r="C919" s="2"/>
      <c r="D919" s="3"/>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c r="A920" s="2"/>
      <c r="B920" s="2"/>
      <c r="C920" s="2"/>
      <c r="D920" s="3"/>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c r="A921" s="2"/>
      <c r="B921" s="2"/>
      <c r="C921" s="2"/>
      <c r="D921" s="3"/>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c r="A922" s="2"/>
      <c r="B922" s="2"/>
      <c r="C922" s="2"/>
      <c r="D922" s="3"/>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c r="A923" s="2"/>
      <c r="B923" s="2"/>
      <c r="C923" s="2"/>
      <c r="D923" s="3"/>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c r="A924" s="2"/>
      <c r="B924" s="2"/>
      <c r="C924" s="2"/>
      <c r="D924" s="3"/>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c r="A925" s="2"/>
      <c r="B925" s="2"/>
      <c r="C925" s="2"/>
      <c r="D925" s="3"/>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c r="A926" s="2"/>
      <c r="B926" s="2"/>
      <c r="C926" s="2"/>
      <c r="D926" s="3"/>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c r="A927" s="2"/>
      <c r="B927" s="2"/>
      <c r="C927" s="2"/>
      <c r="D927" s="3"/>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c r="A928" s="2"/>
      <c r="B928" s="2"/>
      <c r="C928" s="2"/>
      <c r="D928" s="3"/>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c r="A929" s="2"/>
      <c r="B929" s="2"/>
      <c r="C929" s="2"/>
      <c r="D929" s="3"/>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c r="A930" s="2"/>
      <c r="B930" s="2"/>
      <c r="C930" s="2"/>
      <c r="D930" s="3"/>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c r="A931" s="2"/>
      <c r="B931" s="2"/>
      <c r="C931" s="2"/>
      <c r="D931" s="3"/>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c r="A932" s="2"/>
      <c r="B932" s="2"/>
      <c r="C932" s="2"/>
      <c r="D932" s="3"/>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c r="A933" s="2"/>
      <c r="B933" s="2"/>
      <c r="C933" s="2"/>
      <c r="D933" s="3"/>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c r="A934" s="2"/>
      <c r="B934" s="2"/>
      <c r="C934" s="2"/>
      <c r="D934" s="3"/>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c r="A935" s="2"/>
      <c r="B935" s="2"/>
      <c r="C935" s="2"/>
      <c r="D935" s="3"/>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c r="A936" s="2"/>
      <c r="B936" s="2"/>
      <c r="C936" s="2"/>
      <c r="D936" s="3"/>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c r="A937" s="2"/>
      <c r="B937" s="2"/>
      <c r="C937" s="2"/>
      <c r="D937" s="3"/>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c r="A938" s="2"/>
      <c r="B938" s="2"/>
      <c r="C938" s="2"/>
      <c r="D938" s="3"/>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c r="A939" s="2"/>
      <c r="B939" s="2"/>
      <c r="C939" s="2"/>
      <c r="D939" s="3"/>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c r="A940" s="2"/>
      <c r="B940" s="2"/>
      <c r="C940" s="2"/>
      <c r="D940" s="3"/>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c r="A941" s="2"/>
      <c r="B941" s="2"/>
      <c r="C941" s="2"/>
      <c r="D941" s="3"/>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c r="A942" s="2"/>
      <c r="B942" s="2"/>
      <c r="C942" s="2"/>
      <c r="D942" s="3"/>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c r="A943" s="2"/>
      <c r="B943" s="2"/>
      <c r="C943" s="2"/>
      <c r="D943" s="3"/>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c r="A944" s="2"/>
      <c r="B944" s="2"/>
      <c r="C944" s="2"/>
      <c r="D944" s="3"/>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c r="A945" s="2"/>
      <c r="B945" s="2"/>
      <c r="C945" s="2"/>
      <c r="D945" s="3"/>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c r="A946" s="2"/>
      <c r="B946" s="2"/>
      <c r="C946" s="2"/>
      <c r="D946" s="3"/>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c r="A947" s="2"/>
      <c r="B947" s="2"/>
      <c r="C947" s="2"/>
      <c r="D947" s="3"/>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c r="A948" s="2"/>
      <c r="B948" s="2"/>
      <c r="C948" s="2"/>
      <c r="D948" s="3"/>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c r="A949" s="2"/>
      <c r="B949" s="2"/>
      <c r="C949" s="2"/>
      <c r="D949" s="3"/>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c r="A950" s="2"/>
      <c r="B950" s="2"/>
      <c r="C950" s="2"/>
      <c r="D950" s="3"/>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c r="A951" s="2"/>
      <c r="B951" s="2"/>
      <c r="C951" s="2"/>
      <c r="D951" s="3"/>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c r="A952" s="2"/>
      <c r="B952" s="2"/>
      <c r="C952" s="2"/>
      <c r="D952" s="3"/>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c r="A953" s="2"/>
      <c r="B953" s="2"/>
      <c r="C953" s="2"/>
      <c r="D953" s="3"/>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c r="A954" s="2"/>
      <c r="B954" s="2"/>
      <c r="C954" s="2"/>
      <c r="D954" s="3"/>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c r="A955" s="2"/>
      <c r="B955" s="2"/>
      <c r="C955" s="2"/>
      <c r="D955" s="3"/>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c r="A956" s="2"/>
      <c r="B956" s="2"/>
      <c r="C956" s="2"/>
      <c r="D956" s="3"/>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c r="A957" s="2"/>
      <c r="B957" s="2"/>
      <c r="C957" s="2"/>
      <c r="D957" s="3"/>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c r="A958" s="2"/>
      <c r="B958" s="2"/>
      <c r="C958" s="2"/>
      <c r="D958" s="3"/>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c r="A959" s="2"/>
      <c r="B959" s="2"/>
      <c r="C959" s="2"/>
      <c r="D959" s="3"/>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c r="A960" s="2"/>
      <c r="B960" s="2"/>
      <c r="C960" s="2"/>
      <c r="D960" s="3"/>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c r="A961" s="2"/>
      <c r="B961" s="2"/>
      <c r="C961" s="2"/>
      <c r="D961" s="3"/>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c r="A962" s="2"/>
      <c r="B962" s="2"/>
      <c r="C962" s="2"/>
      <c r="D962" s="3"/>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c r="A963" s="2"/>
      <c r="B963" s="2"/>
      <c r="C963" s="2"/>
      <c r="D963" s="3"/>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c r="A964" s="2"/>
      <c r="B964" s="2"/>
      <c r="C964" s="2"/>
      <c r="D964" s="3"/>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c r="A965" s="2"/>
      <c r="B965" s="2"/>
      <c r="C965" s="2"/>
      <c r="D965" s="3"/>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c r="A966" s="2"/>
      <c r="B966" s="2"/>
      <c r="C966" s="2"/>
      <c r="D966" s="3"/>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c r="A967" s="2"/>
      <c r="B967" s="2"/>
      <c r="C967" s="2"/>
      <c r="D967" s="3"/>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c r="A968" s="2"/>
      <c r="B968" s="2"/>
      <c r="C968" s="2"/>
      <c r="D968" s="3"/>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c r="A969" s="2"/>
      <c r="B969" s="2"/>
      <c r="C969" s="2"/>
      <c r="D969" s="3"/>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c r="A970" s="2"/>
      <c r="B970" s="2"/>
      <c r="C970" s="2"/>
      <c r="D970" s="3"/>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c r="A971" s="2"/>
      <c r="B971" s="2"/>
      <c r="C971" s="2"/>
      <c r="D971" s="3"/>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c r="A972" s="2"/>
      <c r="B972" s="2"/>
      <c r="C972" s="2"/>
      <c r="D972" s="3"/>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c r="A973" s="2"/>
      <c r="B973" s="2"/>
      <c r="C973" s="2"/>
      <c r="D973" s="3"/>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c r="A974" s="2"/>
      <c r="B974" s="2"/>
      <c r="C974" s="2"/>
      <c r="D974" s="3"/>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c r="A975" s="2"/>
      <c r="B975" s="2"/>
      <c r="C975" s="2"/>
      <c r="D975" s="3"/>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c r="A976" s="2"/>
      <c r="B976" s="2"/>
      <c r="C976" s="2"/>
      <c r="D976" s="3"/>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c r="A977" s="2"/>
      <c r="B977" s="2"/>
      <c r="C977" s="2"/>
      <c r="D977" s="3"/>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c r="A978" s="2"/>
      <c r="B978" s="2"/>
      <c r="C978" s="2"/>
      <c r="D978" s="3"/>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c r="A979" s="2"/>
      <c r="B979" s="2"/>
      <c r="C979" s="2"/>
      <c r="D979" s="3"/>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c r="A980" s="2"/>
      <c r="B980" s="2"/>
      <c r="C980" s="2"/>
      <c r="D980" s="3"/>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c r="A981" s="2"/>
      <c r="B981" s="2"/>
      <c r="C981" s="2"/>
      <c r="D981" s="3"/>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c r="A982" s="2"/>
      <c r="B982" s="2"/>
      <c r="C982" s="2"/>
      <c r="D982" s="3"/>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c r="A983" s="2"/>
      <c r="B983" s="2"/>
      <c r="C983" s="2"/>
      <c r="D983" s="3"/>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c r="A984" s="2"/>
      <c r="B984" s="2"/>
      <c r="C984" s="2"/>
      <c r="D984" s="3"/>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c r="A985" s="2"/>
      <c r="B985" s="2"/>
      <c r="C985" s="2"/>
      <c r="D985" s="3"/>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c r="A986" s="2"/>
      <c r="B986" s="2"/>
      <c r="C986" s="2"/>
      <c r="D986" s="3"/>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c r="A987" s="2"/>
      <c r="B987" s="2"/>
      <c r="C987" s="2"/>
      <c r="D987" s="3"/>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c r="A988" s="2"/>
      <c r="B988" s="2"/>
      <c r="C988" s="2"/>
      <c r="D988" s="3"/>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c r="A989" s="2"/>
      <c r="B989" s="2"/>
      <c r="C989" s="2"/>
      <c r="D989" s="3"/>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c r="A990" s="2"/>
      <c r="B990" s="2"/>
      <c r="C990" s="2"/>
      <c r="D990" s="3"/>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c r="A991" s="2"/>
      <c r="B991" s="2"/>
      <c r="C991" s="2"/>
      <c r="D991" s="3"/>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c r="A992" s="2"/>
      <c r="B992" s="2"/>
      <c r="C992" s="2"/>
      <c r="D992" s="3"/>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c r="A993" s="2"/>
      <c r="B993" s="2"/>
      <c r="C993" s="2"/>
      <c r="D993" s="3"/>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c r="A994" s="2"/>
      <c r="B994" s="2"/>
      <c r="C994" s="2"/>
      <c r="D994" s="3"/>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c r="A995" s="2"/>
      <c r="B995" s="2"/>
      <c r="C995" s="2"/>
      <c r="D995" s="3"/>
      <c r="E995" s="2"/>
      <c r="F995" s="2"/>
      <c r="G995" s="2"/>
      <c r="H995" s="2"/>
      <c r="I995" s="2"/>
      <c r="J995" s="2"/>
      <c r="K995" s="2"/>
      <c r="L995" s="2"/>
      <c r="M995" s="2"/>
      <c r="N995" s="2"/>
      <c r="O995" s="2"/>
      <c r="P995" s="2"/>
      <c r="Q995" s="2"/>
      <c r="R995" s="2"/>
      <c r="S995" s="2"/>
      <c r="T995" s="2"/>
      <c r="U995" s="2"/>
      <c r="V995" s="2"/>
      <c r="W995" s="2"/>
      <c r="X995" s="2"/>
      <c r="Y995" s="2"/>
      <c r="Z995" s="2"/>
    </row>
    <row r="996" spans="1:26" ht="14.25" customHeight="1">
      <c r="A996" s="2"/>
      <c r="B996" s="2"/>
      <c r="C996" s="2"/>
      <c r="D996" s="3"/>
      <c r="E996" s="2"/>
      <c r="F996" s="2"/>
      <c r="G996" s="2"/>
      <c r="H996" s="2"/>
      <c r="I996" s="2"/>
      <c r="J996" s="2"/>
      <c r="K996" s="2"/>
      <c r="L996" s="2"/>
      <c r="M996" s="2"/>
      <c r="N996" s="2"/>
      <c r="O996" s="2"/>
      <c r="P996" s="2"/>
      <c r="Q996" s="2"/>
      <c r="R996" s="2"/>
      <c r="S996" s="2"/>
      <c r="T996" s="2"/>
      <c r="U996" s="2"/>
      <c r="V996" s="2"/>
      <c r="W996" s="2"/>
      <c r="X996" s="2"/>
      <c r="Y996" s="2"/>
      <c r="Z996" s="2"/>
    </row>
    <row r="997" spans="1:26" ht="14.25" customHeight="1">
      <c r="A997" s="2"/>
      <c r="B997" s="2"/>
      <c r="C997" s="2"/>
      <c r="D997" s="3"/>
      <c r="E997" s="2"/>
      <c r="F997" s="2"/>
      <c r="G997" s="2"/>
      <c r="H997" s="2"/>
      <c r="I997" s="2"/>
      <c r="J997" s="2"/>
      <c r="K997" s="2"/>
      <c r="L997" s="2"/>
      <c r="M997" s="2"/>
      <c r="N997" s="2"/>
      <c r="O997" s="2"/>
      <c r="P997" s="2"/>
      <c r="Q997" s="2"/>
      <c r="R997" s="2"/>
      <c r="S997" s="2"/>
      <c r="T997" s="2"/>
      <c r="U997" s="2"/>
      <c r="V997" s="2"/>
      <c r="W997" s="2"/>
      <c r="X997" s="2"/>
      <c r="Y997" s="2"/>
      <c r="Z997" s="2"/>
    </row>
    <row r="998" spans="1:26" ht="14.25" customHeight="1">
      <c r="A998" s="2"/>
      <c r="B998" s="2"/>
      <c r="C998" s="2"/>
      <c r="D998" s="3"/>
      <c r="E998" s="2"/>
      <c r="F998" s="2"/>
      <c r="G998" s="2"/>
      <c r="H998" s="2"/>
      <c r="I998" s="2"/>
      <c r="J998" s="2"/>
      <c r="K998" s="2"/>
      <c r="L998" s="2"/>
      <c r="M998" s="2"/>
      <c r="N998" s="2"/>
      <c r="O998" s="2"/>
      <c r="P998" s="2"/>
      <c r="Q998" s="2"/>
      <c r="R998" s="2"/>
      <c r="S998" s="2"/>
      <c r="T998" s="2"/>
      <c r="U998" s="2"/>
      <c r="V998" s="2"/>
      <c r="W998" s="2"/>
      <c r="X998" s="2"/>
      <c r="Y998" s="2"/>
      <c r="Z998" s="2"/>
    </row>
    <row r="999" spans="1:26" ht="14.25" customHeight="1">
      <c r="A999" s="2"/>
      <c r="B999" s="2"/>
      <c r="C999" s="2"/>
      <c r="D999" s="3"/>
      <c r="E999" s="2"/>
      <c r="F999" s="2"/>
      <c r="G999" s="2"/>
      <c r="H999" s="2"/>
      <c r="I999" s="2"/>
      <c r="J999" s="2"/>
      <c r="K999" s="2"/>
      <c r="L999" s="2"/>
      <c r="M999" s="2"/>
      <c r="N999" s="2"/>
      <c r="O999" s="2"/>
      <c r="P999" s="2"/>
      <c r="Q999" s="2"/>
      <c r="R999" s="2"/>
      <c r="S999" s="2"/>
      <c r="T999" s="2"/>
      <c r="U999" s="2"/>
      <c r="V999" s="2"/>
      <c r="W999" s="2"/>
      <c r="X999" s="2"/>
      <c r="Y999" s="2"/>
      <c r="Z999" s="2"/>
    </row>
    <row r="1000" spans="1:26" ht="14.25" customHeight="1">
      <c r="A1000" s="2"/>
      <c r="B1000" s="2"/>
      <c r="C1000" s="2"/>
      <c r="D1000" s="3"/>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4.25" customHeight="1">
      <c r="A1001" s="2"/>
      <c r="B1001" s="2"/>
      <c r="C1001" s="2"/>
      <c r="D1001" s="3"/>
      <c r="E1001" s="2"/>
      <c r="F1001" s="2"/>
      <c r="G1001" s="2"/>
      <c r="H1001" s="2"/>
      <c r="I1001" s="2"/>
      <c r="J1001" s="2"/>
      <c r="K1001" s="2"/>
      <c r="L1001" s="2"/>
      <c r="M1001" s="2"/>
      <c r="N1001" s="2"/>
      <c r="O1001" s="2"/>
      <c r="P1001" s="2"/>
      <c r="Q1001" s="2"/>
      <c r="R1001" s="2"/>
      <c r="S1001" s="2"/>
      <c r="T1001" s="2"/>
      <c r="U1001" s="2"/>
      <c r="V1001" s="2"/>
      <c r="W1001" s="2"/>
      <c r="X1001" s="2"/>
      <c r="Y1001" s="2"/>
      <c r="Z1001" s="2"/>
    </row>
  </sheetData>
  <mergeCells count="5">
    <mergeCell ref="B2:D2"/>
    <mergeCell ref="B3:D3"/>
    <mergeCell ref="B4:E4"/>
    <mergeCell ref="B5:D5"/>
    <mergeCell ref="B32:D32"/>
  </mergeCells>
  <pageMargins left="0.7" right="0.7" top="0.75" bottom="0.75" header="0" footer="0"/>
  <pageSetup orientation="landscape"/>
  <ignoredErrors>
    <ignoredError sqref="D19"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A8D08D"/>
  </sheetPr>
  <dimension ref="A1:Z1003"/>
  <sheetViews>
    <sheetView showGridLines="0" topLeftCell="A198" zoomScale="85" zoomScaleNormal="85" workbookViewId="0">
      <selection activeCell="C234" sqref="C234"/>
    </sheetView>
  </sheetViews>
  <sheetFormatPr baseColWidth="10" defaultColWidth="14.44140625" defaultRowHeight="15" customHeight="1"/>
  <cols>
    <col min="1" max="1" width="3.5546875" customWidth="1"/>
    <col min="2" max="2" width="41.5546875" customWidth="1"/>
    <col min="3" max="5" width="19.33203125" customWidth="1"/>
    <col min="6" max="6" width="25" customWidth="1"/>
    <col min="7" max="9" width="17.44140625" customWidth="1"/>
    <col min="10" max="10" width="13.44140625" customWidth="1"/>
    <col min="11" max="11" width="11.44140625" customWidth="1"/>
    <col min="12" max="12" width="17.109375" customWidth="1"/>
    <col min="13" max="13" width="15.44140625" customWidth="1"/>
    <col min="14" max="26" width="11.44140625" customWidth="1"/>
  </cols>
  <sheetData>
    <row r="1" spans="1:26" ht="14.25" customHeight="1">
      <c r="A1" s="1"/>
      <c r="B1" s="2"/>
      <c r="C1" s="2"/>
      <c r="D1" s="2"/>
      <c r="E1" s="2"/>
      <c r="F1" s="2"/>
      <c r="G1" s="2"/>
      <c r="H1" s="2"/>
      <c r="I1" s="2"/>
      <c r="J1" s="2"/>
      <c r="K1" s="2"/>
      <c r="L1" s="2"/>
      <c r="M1" s="2"/>
      <c r="N1" s="2"/>
      <c r="O1" s="2"/>
      <c r="P1" s="2"/>
      <c r="Q1" s="2"/>
      <c r="R1" s="2"/>
      <c r="S1" s="2"/>
      <c r="T1" s="2"/>
      <c r="U1" s="2"/>
      <c r="V1" s="2"/>
      <c r="W1" s="2"/>
      <c r="X1" s="2"/>
      <c r="Y1" s="2"/>
      <c r="Z1" s="2"/>
    </row>
    <row r="2" spans="1:26" ht="14.25" customHeight="1">
      <c r="A2" s="2"/>
      <c r="B2" s="263" t="s">
        <v>0</v>
      </c>
      <c r="C2" s="264"/>
      <c r="D2" s="264"/>
      <c r="E2" s="264"/>
      <c r="F2" s="264"/>
      <c r="G2" s="2"/>
      <c r="H2" s="2"/>
      <c r="I2" s="2"/>
      <c r="J2" s="2"/>
      <c r="K2" s="2"/>
      <c r="L2" s="2"/>
      <c r="M2" s="2"/>
      <c r="N2" s="2"/>
      <c r="O2" s="2"/>
      <c r="P2" s="2"/>
      <c r="Q2" s="2"/>
      <c r="R2" s="2"/>
      <c r="S2" s="2"/>
      <c r="T2" s="2"/>
      <c r="U2" s="2"/>
      <c r="V2" s="2"/>
      <c r="W2" s="2"/>
      <c r="X2" s="2"/>
      <c r="Y2" s="2"/>
      <c r="Z2" s="2"/>
    </row>
    <row r="3" spans="1:26" ht="14.25" customHeight="1">
      <c r="A3" s="2"/>
      <c r="B3" s="265" t="s">
        <v>66</v>
      </c>
      <c r="C3" s="244"/>
      <c r="D3" s="244"/>
      <c r="E3" s="244"/>
      <c r="F3" s="244"/>
      <c r="G3" s="2"/>
      <c r="H3" s="2"/>
      <c r="I3" s="2"/>
      <c r="J3" s="2"/>
      <c r="K3" s="2"/>
      <c r="L3" s="2"/>
      <c r="M3" s="2"/>
      <c r="N3" s="2"/>
      <c r="O3" s="2"/>
      <c r="P3" s="2"/>
      <c r="Q3" s="2"/>
      <c r="R3" s="2"/>
      <c r="S3" s="2"/>
      <c r="T3" s="2"/>
      <c r="U3" s="2"/>
      <c r="V3" s="2"/>
      <c r="W3" s="2"/>
      <c r="X3" s="2"/>
      <c r="Y3" s="2"/>
      <c r="Z3" s="2"/>
    </row>
    <row r="4" spans="1:26" ht="14.25" customHeight="1">
      <c r="A4" s="2"/>
      <c r="B4" s="252" t="s">
        <v>67</v>
      </c>
      <c r="C4" s="244"/>
      <c r="D4" s="244"/>
      <c r="E4" s="244"/>
      <c r="F4" s="244"/>
      <c r="G4" s="2"/>
      <c r="H4" s="2"/>
      <c r="I4" s="2"/>
      <c r="J4" s="2"/>
      <c r="K4" s="2"/>
      <c r="L4" s="2"/>
      <c r="M4" s="2"/>
      <c r="N4" s="2"/>
      <c r="O4" s="2"/>
      <c r="P4" s="2"/>
      <c r="Q4" s="2"/>
      <c r="R4" s="2"/>
      <c r="S4" s="2"/>
      <c r="T4" s="2"/>
      <c r="U4" s="2"/>
      <c r="V4" s="2"/>
      <c r="W4" s="2"/>
      <c r="X4" s="2"/>
      <c r="Y4" s="2"/>
      <c r="Z4" s="2"/>
    </row>
    <row r="5" spans="1:26" ht="16.5" customHeight="1">
      <c r="A5" s="2"/>
      <c r="B5" s="250" t="s">
        <v>68</v>
      </c>
      <c r="C5" s="244"/>
      <c r="D5" s="244"/>
      <c r="E5" s="244"/>
      <c r="F5" s="244"/>
      <c r="G5" s="2"/>
      <c r="H5" s="2"/>
      <c r="I5" s="2"/>
      <c r="J5" s="2"/>
      <c r="K5" s="2"/>
      <c r="L5" s="2"/>
      <c r="M5" s="2"/>
      <c r="N5" s="2"/>
      <c r="O5" s="2"/>
      <c r="P5" s="2"/>
      <c r="Q5" s="2"/>
      <c r="R5" s="2"/>
      <c r="S5" s="2"/>
      <c r="T5" s="2"/>
      <c r="U5" s="2"/>
      <c r="V5" s="2"/>
      <c r="W5" s="2"/>
      <c r="X5" s="2"/>
      <c r="Y5" s="2"/>
      <c r="Z5" s="2"/>
    </row>
    <row r="6" spans="1:26" ht="14.25" customHeight="1">
      <c r="A6" s="2"/>
      <c r="B6" s="244"/>
      <c r="C6" s="244"/>
      <c r="D6" s="244"/>
      <c r="E6" s="244"/>
      <c r="F6" s="244"/>
      <c r="G6" s="2"/>
      <c r="H6" s="2"/>
      <c r="I6" s="2"/>
      <c r="J6" s="2"/>
      <c r="K6" s="2"/>
      <c r="L6" s="2"/>
      <c r="M6" s="2"/>
      <c r="N6" s="2"/>
      <c r="O6" s="2"/>
      <c r="P6" s="2"/>
      <c r="Q6" s="2"/>
      <c r="R6" s="2"/>
      <c r="S6" s="2"/>
      <c r="T6" s="2"/>
      <c r="U6" s="2"/>
      <c r="V6" s="2"/>
      <c r="W6" s="2"/>
      <c r="X6" s="2"/>
      <c r="Y6" s="2"/>
      <c r="Z6" s="2"/>
    </row>
    <row r="7" spans="1:26" ht="14.25" customHeight="1">
      <c r="A7" s="2"/>
      <c r="B7" s="244"/>
      <c r="C7" s="244"/>
      <c r="D7" s="244"/>
      <c r="E7" s="244"/>
      <c r="F7" s="244"/>
      <c r="G7" s="2"/>
      <c r="H7" s="2"/>
      <c r="I7" s="2"/>
      <c r="J7" s="2"/>
      <c r="K7" s="2"/>
      <c r="L7" s="2"/>
      <c r="M7" s="2"/>
      <c r="N7" s="2"/>
      <c r="O7" s="2"/>
      <c r="P7" s="2"/>
      <c r="Q7" s="2"/>
      <c r="R7" s="2"/>
      <c r="S7" s="2"/>
      <c r="T7" s="2"/>
      <c r="U7" s="2"/>
      <c r="V7" s="2"/>
      <c r="W7" s="2"/>
      <c r="X7" s="2"/>
      <c r="Y7" s="2"/>
      <c r="Z7" s="2"/>
    </row>
    <row r="8" spans="1:26" ht="14.25" customHeight="1">
      <c r="A8" s="2"/>
      <c r="B8" s="244"/>
      <c r="C8" s="244"/>
      <c r="D8" s="244"/>
      <c r="E8" s="244"/>
      <c r="F8" s="244"/>
      <c r="G8" s="2"/>
      <c r="H8" s="2"/>
      <c r="I8" s="2"/>
      <c r="J8" s="2"/>
      <c r="K8" s="2"/>
      <c r="L8" s="2"/>
      <c r="M8" s="2"/>
      <c r="N8" s="2"/>
      <c r="O8" s="2"/>
      <c r="P8" s="2"/>
      <c r="Q8" s="2"/>
      <c r="R8" s="2"/>
      <c r="S8" s="2"/>
      <c r="T8" s="2"/>
      <c r="U8" s="2"/>
      <c r="V8" s="2"/>
      <c r="W8" s="2"/>
      <c r="X8" s="2"/>
      <c r="Y8" s="2"/>
      <c r="Z8" s="2"/>
    </row>
    <row r="9" spans="1:26" ht="14.25" customHeight="1">
      <c r="A9" s="2"/>
      <c r="B9" s="244"/>
      <c r="C9" s="244"/>
      <c r="D9" s="244"/>
      <c r="E9" s="244"/>
      <c r="F9" s="244"/>
      <c r="G9" s="2"/>
      <c r="H9" s="2"/>
      <c r="I9" s="2"/>
      <c r="J9" s="2"/>
      <c r="K9" s="2"/>
      <c r="L9" s="2"/>
      <c r="M9" s="2"/>
      <c r="N9" s="2"/>
      <c r="O9" s="2"/>
      <c r="P9" s="2"/>
      <c r="Q9" s="2"/>
      <c r="R9" s="2"/>
      <c r="S9" s="2"/>
      <c r="T9" s="2"/>
      <c r="U9" s="2"/>
      <c r="V9" s="2"/>
      <c r="W9" s="2"/>
      <c r="X9" s="2"/>
      <c r="Y9" s="2"/>
      <c r="Z9" s="2"/>
    </row>
    <row r="10" spans="1:26" ht="14.25" customHeight="1">
      <c r="A10" s="2"/>
      <c r="B10" s="244"/>
      <c r="C10" s="244"/>
      <c r="D10" s="244"/>
      <c r="E10" s="244"/>
      <c r="F10" s="244"/>
      <c r="G10" s="2"/>
      <c r="H10" s="2"/>
      <c r="I10" s="2"/>
      <c r="J10" s="2"/>
      <c r="K10" s="2"/>
      <c r="L10" s="2"/>
      <c r="M10" s="2"/>
      <c r="N10" s="2"/>
      <c r="O10" s="2"/>
      <c r="P10" s="2"/>
      <c r="Q10" s="2"/>
      <c r="R10" s="2"/>
      <c r="S10" s="2"/>
      <c r="T10" s="2"/>
      <c r="U10" s="2"/>
      <c r="V10" s="2"/>
      <c r="W10" s="2"/>
      <c r="X10" s="2"/>
      <c r="Y10" s="2"/>
      <c r="Z10" s="2"/>
    </row>
    <row r="11" spans="1:26" ht="23.25" customHeight="1">
      <c r="A11" s="2"/>
      <c r="B11" s="244"/>
      <c r="C11" s="244"/>
      <c r="D11" s="244"/>
      <c r="E11" s="244"/>
      <c r="F11" s="244"/>
      <c r="G11" s="2"/>
      <c r="H11" s="2"/>
      <c r="I11" s="2"/>
      <c r="J11" s="2"/>
      <c r="K11" s="2"/>
      <c r="L11" s="2"/>
      <c r="M11" s="2"/>
      <c r="N11" s="2"/>
      <c r="O11" s="2"/>
      <c r="P11" s="2"/>
      <c r="Q11" s="2"/>
      <c r="R11" s="2"/>
      <c r="S11" s="2"/>
      <c r="T11" s="2"/>
      <c r="U11" s="2"/>
      <c r="V11" s="2"/>
      <c r="W11" s="2"/>
      <c r="X11" s="2"/>
      <c r="Y11" s="2"/>
      <c r="Z11" s="2"/>
    </row>
    <row r="12" spans="1:26" ht="14.25" customHeight="1">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4.25" customHeight="1">
      <c r="A13" s="2"/>
      <c r="B13" s="252" t="s">
        <v>69</v>
      </c>
      <c r="C13" s="244"/>
      <c r="D13" s="244"/>
      <c r="E13" s="244"/>
      <c r="F13" s="244"/>
      <c r="G13" s="2"/>
      <c r="H13" s="2"/>
      <c r="I13" s="2"/>
      <c r="J13" s="2"/>
      <c r="K13" s="2"/>
      <c r="L13" s="2"/>
      <c r="M13" s="2"/>
      <c r="N13" s="2"/>
      <c r="O13" s="2"/>
      <c r="P13" s="2"/>
      <c r="Q13" s="2"/>
      <c r="R13" s="2"/>
      <c r="S13" s="2"/>
      <c r="T13" s="2"/>
      <c r="U13" s="2"/>
      <c r="V13" s="2"/>
      <c r="W13" s="2"/>
      <c r="X13" s="2"/>
      <c r="Y13" s="2"/>
      <c r="Z13" s="2"/>
    </row>
    <row r="14" spans="1:26" ht="14.25" customHeight="1">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4.25" customHeight="1">
      <c r="A15" s="2"/>
      <c r="B15" s="252" t="s">
        <v>70</v>
      </c>
      <c r="C15" s="244"/>
      <c r="D15" s="244"/>
      <c r="E15" s="244"/>
      <c r="F15" s="244"/>
      <c r="G15" s="2"/>
      <c r="H15" s="2"/>
      <c r="I15" s="2"/>
      <c r="J15" s="2"/>
      <c r="K15" s="2"/>
      <c r="L15" s="2"/>
      <c r="M15" s="2"/>
      <c r="N15" s="2"/>
      <c r="O15" s="2"/>
      <c r="P15" s="2"/>
      <c r="Q15" s="2"/>
      <c r="R15" s="2"/>
      <c r="S15" s="2"/>
      <c r="T15" s="2"/>
      <c r="U15" s="2"/>
      <c r="V15" s="2"/>
      <c r="W15" s="2"/>
      <c r="X15" s="2"/>
      <c r="Y15" s="2"/>
      <c r="Z15" s="2"/>
    </row>
    <row r="16" spans="1:26" ht="14.25" customHeight="1">
      <c r="A16" s="2"/>
      <c r="B16" s="243" t="s">
        <v>71</v>
      </c>
      <c r="C16" s="244"/>
      <c r="D16" s="244"/>
      <c r="E16" s="244"/>
      <c r="F16" s="244"/>
      <c r="G16" s="2"/>
      <c r="H16" s="2"/>
      <c r="I16" s="2"/>
      <c r="J16" s="2"/>
      <c r="K16" s="2"/>
      <c r="L16" s="2"/>
      <c r="M16" s="2"/>
      <c r="N16" s="2"/>
      <c r="O16" s="2"/>
      <c r="P16" s="2"/>
      <c r="Q16" s="2"/>
      <c r="R16" s="2"/>
      <c r="S16" s="2"/>
      <c r="T16" s="2"/>
      <c r="U16" s="2"/>
      <c r="V16" s="2"/>
      <c r="W16" s="2"/>
      <c r="X16" s="2"/>
      <c r="Y16" s="2"/>
      <c r="Z16" s="2"/>
    </row>
    <row r="17" spans="1:26" ht="14.25" customHeight="1">
      <c r="A17" s="2"/>
      <c r="B17" s="244"/>
      <c r="C17" s="244"/>
      <c r="D17" s="244"/>
      <c r="E17" s="244"/>
      <c r="F17" s="244"/>
      <c r="G17" s="2"/>
      <c r="H17" s="2"/>
      <c r="I17" s="2"/>
      <c r="J17" s="2"/>
      <c r="K17" s="2"/>
      <c r="L17" s="2"/>
      <c r="M17" s="2"/>
      <c r="N17" s="2"/>
      <c r="O17" s="2"/>
      <c r="P17" s="2"/>
      <c r="Q17" s="2"/>
      <c r="R17" s="2"/>
      <c r="S17" s="2"/>
      <c r="T17" s="2"/>
      <c r="U17" s="2"/>
      <c r="V17" s="2"/>
      <c r="W17" s="2"/>
      <c r="X17" s="2"/>
      <c r="Y17" s="2"/>
      <c r="Z17" s="2"/>
    </row>
    <row r="18" spans="1:26" ht="14.25" customHeight="1">
      <c r="A18" s="2"/>
      <c r="B18" s="244"/>
      <c r="C18" s="244"/>
      <c r="D18" s="244"/>
      <c r="E18" s="244"/>
      <c r="F18" s="244"/>
      <c r="G18" s="2"/>
      <c r="H18" s="2"/>
      <c r="I18" s="2"/>
      <c r="J18" s="2"/>
      <c r="K18" s="2"/>
      <c r="L18" s="2"/>
      <c r="M18" s="2"/>
      <c r="N18" s="2"/>
      <c r="O18" s="2"/>
      <c r="P18" s="2"/>
      <c r="Q18" s="2"/>
      <c r="R18" s="2"/>
      <c r="S18" s="2"/>
      <c r="T18" s="2"/>
      <c r="U18" s="2"/>
      <c r="V18" s="2"/>
      <c r="W18" s="2"/>
      <c r="X18" s="2"/>
      <c r="Y18" s="2"/>
      <c r="Z18" s="2"/>
    </row>
    <row r="19" spans="1:26" ht="14.25" customHeight="1">
      <c r="A19" s="2"/>
      <c r="B19" s="244"/>
      <c r="C19" s="244"/>
      <c r="D19" s="244"/>
      <c r="E19" s="244"/>
      <c r="F19" s="244"/>
      <c r="G19" s="2"/>
      <c r="H19" s="2"/>
      <c r="I19" s="2"/>
      <c r="J19" s="2"/>
      <c r="K19" s="2"/>
      <c r="L19" s="2"/>
      <c r="M19" s="2"/>
      <c r="N19" s="2"/>
      <c r="O19" s="2"/>
      <c r="P19" s="2"/>
      <c r="Q19" s="2"/>
      <c r="R19" s="2"/>
      <c r="S19" s="2"/>
      <c r="T19" s="2"/>
      <c r="U19" s="2"/>
      <c r="V19" s="2"/>
      <c r="W19" s="2"/>
      <c r="X19" s="2"/>
      <c r="Y19" s="2"/>
      <c r="Z19" s="2"/>
    </row>
    <row r="20" spans="1:26" ht="14.25" customHeight="1">
      <c r="A20" s="2"/>
      <c r="B20" s="244"/>
      <c r="C20" s="244"/>
      <c r="D20" s="244"/>
      <c r="E20" s="244"/>
      <c r="F20" s="244"/>
      <c r="G20" s="2"/>
      <c r="H20" s="2"/>
      <c r="I20" s="2"/>
      <c r="J20" s="2"/>
      <c r="K20" s="2"/>
      <c r="L20" s="2"/>
      <c r="M20" s="2"/>
      <c r="N20" s="2"/>
      <c r="O20" s="2"/>
      <c r="P20" s="2"/>
      <c r="Q20" s="2"/>
      <c r="R20" s="2"/>
      <c r="S20" s="2"/>
      <c r="T20" s="2"/>
      <c r="U20" s="2"/>
      <c r="V20" s="2"/>
      <c r="W20" s="2"/>
      <c r="X20" s="2"/>
      <c r="Y20" s="2"/>
      <c r="Z20" s="2"/>
    </row>
    <row r="21" spans="1:26" ht="14.25" customHeight="1">
      <c r="A21" s="2"/>
      <c r="B21" s="244"/>
      <c r="C21" s="244"/>
      <c r="D21" s="244"/>
      <c r="E21" s="244"/>
      <c r="F21" s="244"/>
      <c r="G21" s="2"/>
      <c r="H21" s="2"/>
      <c r="I21" s="2"/>
      <c r="J21" s="2"/>
      <c r="K21" s="2"/>
      <c r="L21" s="2"/>
      <c r="M21" s="2"/>
      <c r="N21" s="2"/>
      <c r="O21" s="2"/>
      <c r="P21" s="2"/>
      <c r="Q21" s="2"/>
      <c r="R21" s="2"/>
      <c r="S21" s="2"/>
      <c r="T21" s="2"/>
      <c r="U21" s="2"/>
      <c r="V21" s="2"/>
      <c r="W21" s="2"/>
      <c r="X21" s="2"/>
      <c r="Y21" s="2"/>
      <c r="Z21" s="2"/>
    </row>
    <row r="22" spans="1:26" ht="14.25" customHeight="1">
      <c r="A22" s="2"/>
      <c r="B22" s="244"/>
      <c r="C22" s="244"/>
      <c r="D22" s="244"/>
      <c r="E22" s="244"/>
      <c r="F22" s="244"/>
      <c r="G22" s="2"/>
      <c r="H22" s="2"/>
      <c r="I22" s="2"/>
      <c r="J22" s="2"/>
      <c r="K22" s="2"/>
      <c r="L22" s="2"/>
      <c r="M22" s="2"/>
      <c r="N22" s="2"/>
      <c r="O22" s="2"/>
      <c r="P22" s="2"/>
      <c r="Q22" s="2"/>
      <c r="R22" s="2"/>
      <c r="S22" s="2"/>
      <c r="T22" s="2"/>
      <c r="U22" s="2"/>
      <c r="V22" s="2"/>
      <c r="W22" s="2"/>
      <c r="X22" s="2"/>
      <c r="Y22" s="2"/>
      <c r="Z22" s="2"/>
    </row>
    <row r="23" spans="1:26" ht="14.25" customHeight="1">
      <c r="A23" s="2"/>
      <c r="B23" s="244"/>
      <c r="C23" s="244"/>
      <c r="D23" s="244"/>
      <c r="E23" s="244"/>
      <c r="F23" s="244"/>
      <c r="G23" s="2"/>
      <c r="H23" s="2"/>
      <c r="I23" s="2"/>
      <c r="J23" s="2"/>
      <c r="K23" s="2"/>
      <c r="L23" s="2"/>
      <c r="M23" s="2"/>
      <c r="N23" s="2"/>
      <c r="O23" s="2"/>
      <c r="P23" s="2"/>
      <c r="Q23" s="2"/>
      <c r="R23" s="2"/>
      <c r="S23" s="2"/>
      <c r="T23" s="2"/>
      <c r="U23" s="2"/>
      <c r="V23" s="2"/>
      <c r="W23" s="2"/>
      <c r="X23" s="2"/>
      <c r="Y23" s="2"/>
      <c r="Z23" s="2"/>
    </row>
    <row r="24" spans="1:26" ht="14.25" customHeight="1">
      <c r="A24" s="2"/>
      <c r="B24" s="244"/>
      <c r="C24" s="244"/>
      <c r="D24" s="244"/>
      <c r="E24" s="244"/>
      <c r="F24" s="244"/>
      <c r="G24" s="2"/>
      <c r="H24" s="2"/>
      <c r="I24" s="2"/>
      <c r="J24" s="2"/>
      <c r="K24" s="2"/>
      <c r="L24" s="2"/>
      <c r="M24" s="2"/>
      <c r="N24" s="2"/>
      <c r="O24" s="2"/>
      <c r="P24" s="2"/>
      <c r="Q24" s="2"/>
      <c r="R24" s="2"/>
      <c r="S24" s="2"/>
      <c r="T24" s="2"/>
      <c r="U24" s="2"/>
      <c r="V24" s="2"/>
      <c r="W24" s="2"/>
      <c r="X24" s="2"/>
      <c r="Y24" s="2"/>
      <c r="Z24" s="2"/>
    </row>
    <row r="25" spans="1:26" ht="14.25" customHeight="1">
      <c r="A25" s="2"/>
      <c r="B25" s="244"/>
      <c r="C25" s="244"/>
      <c r="D25" s="244"/>
      <c r="E25" s="244"/>
      <c r="F25" s="244"/>
      <c r="G25" s="2"/>
      <c r="H25" s="2"/>
      <c r="I25" s="2"/>
      <c r="J25" s="2"/>
      <c r="K25" s="2"/>
      <c r="L25" s="2"/>
      <c r="M25" s="2"/>
      <c r="N25" s="2"/>
      <c r="O25" s="2"/>
      <c r="P25" s="2"/>
      <c r="Q25" s="2"/>
      <c r="R25" s="2"/>
      <c r="S25" s="2"/>
      <c r="T25" s="2"/>
      <c r="U25" s="2"/>
      <c r="V25" s="2"/>
      <c r="W25" s="2"/>
      <c r="X25" s="2"/>
      <c r="Y25" s="2"/>
      <c r="Z25" s="2"/>
    </row>
    <row r="26" spans="1:26" ht="14.25" customHeight="1">
      <c r="A26" s="2"/>
      <c r="B26" s="244"/>
      <c r="C26" s="244"/>
      <c r="D26" s="244"/>
      <c r="E26" s="244"/>
      <c r="F26" s="244"/>
      <c r="G26" s="2"/>
      <c r="H26" s="2"/>
      <c r="I26" s="2"/>
      <c r="J26" s="2"/>
      <c r="K26" s="2"/>
      <c r="L26" s="2"/>
      <c r="M26" s="2"/>
      <c r="N26" s="2"/>
      <c r="O26" s="2"/>
      <c r="P26" s="2"/>
      <c r="Q26" s="2"/>
      <c r="R26" s="2"/>
      <c r="S26" s="2"/>
      <c r="T26" s="2"/>
      <c r="U26" s="2"/>
      <c r="V26" s="2"/>
      <c r="W26" s="2"/>
      <c r="X26" s="2"/>
      <c r="Y26" s="2"/>
      <c r="Z26" s="2"/>
    </row>
    <row r="27" spans="1:26" ht="14.25" customHeight="1">
      <c r="A27" s="2"/>
      <c r="B27" s="244"/>
      <c r="C27" s="244"/>
      <c r="D27" s="244"/>
      <c r="E27" s="244"/>
      <c r="F27" s="244"/>
      <c r="G27" s="2"/>
      <c r="H27" s="2"/>
      <c r="I27" s="2"/>
      <c r="J27" s="2"/>
      <c r="K27" s="2"/>
      <c r="L27" s="2"/>
      <c r="M27" s="2"/>
      <c r="N27" s="2"/>
      <c r="O27" s="2"/>
      <c r="P27" s="2"/>
      <c r="Q27" s="2"/>
      <c r="R27" s="2"/>
      <c r="S27" s="2"/>
      <c r="T27" s="2"/>
      <c r="U27" s="2"/>
      <c r="V27" s="2"/>
      <c r="W27" s="2"/>
      <c r="X27" s="2"/>
      <c r="Y27" s="2"/>
      <c r="Z27" s="2"/>
    </row>
    <row r="28" spans="1:26" ht="14.25" customHeight="1">
      <c r="A28" s="2"/>
      <c r="B28" s="244"/>
      <c r="C28" s="244"/>
      <c r="D28" s="244"/>
      <c r="E28" s="244"/>
      <c r="F28" s="244"/>
      <c r="G28" s="2"/>
      <c r="H28" s="2"/>
      <c r="I28" s="2"/>
      <c r="J28" s="2"/>
      <c r="K28" s="2"/>
      <c r="L28" s="2"/>
      <c r="M28" s="2"/>
      <c r="N28" s="2"/>
      <c r="O28" s="2"/>
      <c r="P28" s="2"/>
      <c r="Q28" s="2"/>
      <c r="R28" s="2"/>
      <c r="S28" s="2"/>
      <c r="T28" s="2"/>
      <c r="U28" s="2"/>
      <c r="V28" s="2"/>
      <c r="W28" s="2"/>
      <c r="X28" s="2"/>
      <c r="Y28" s="2"/>
      <c r="Z28" s="2"/>
    </row>
    <row r="29" spans="1:26" ht="14.25" customHeight="1">
      <c r="A29" s="2"/>
      <c r="B29" s="244"/>
      <c r="C29" s="244"/>
      <c r="D29" s="244"/>
      <c r="E29" s="244"/>
      <c r="F29" s="244"/>
      <c r="G29" s="2"/>
      <c r="H29" s="2"/>
      <c r="I29" s="2"/>
      <c r="J29" s="2"/>
      <c r="K29" s="2"/>
      <c r="L29" s="2"/>
      <c r="M29" s="2"/>
      <c r="N29" s="2"/>
      <c r="O29" s="2"/>
      <c r="P29" s="2"/>
      <c r="Q29" s="2"/>
      <c r="R29" s="2"/>
      <c r="S29" s="2"/>
      <c r="T29" s="2"/>
      <c r="U29" s="2"/>
      <c r="V29" s="2"/>
      <c r="W29" s="2"/>
      <c r="X29" s="2"/>
      <c r="Y29" s="2"/>
      <c r="Z29" s="2"/>
    </row>
    <row r="30" spans="1:26" ht="14.25" customHeight="1">
      <c r="A30" s="2"/>
      <c r="B30" s="244"/>
      <c r="C30" s="244"/>
      <c r="D30" s="244"/>
      <c r="E30" s="244"/>
      <c r="F30" s="244"/>
      <c r="G30" s="2"/>
      <c r="H30" s="2"/>
      <c r="I30" s="2"/>
      <c r="J30" s="2"/>
      <c r="K30" s="2"/>
      <c r="L30" s="2"/>
      <c r="M30" s="2"/>
      <c r="N30" s="2"/>
      <c r="O30" s="2"/>
      <c r="P30" s="2"/>
      <c r="Q30" s="2"/>
      <c r="R30" s="2"/>
      <c r="S30" s="2"/>
      <c r="T30" s="2"/>
      <c r="U30" s="2"/>
      <c r="V30" s="2"/>
      <c r="W30" s="2"/>
      <c r="X30" s="2"/>
      <c r="Y30" s="2"/>
      <c r="Z30" s="2"/>
    </row>
    <row r="31" spans="1:26" ht="14.25" customHeight="1">
      <c r="A31" s="2"/>
      <c r="B31" s="244"/>
      <c r="C31" s="244"/>
      <c r="D31" s="244"/>
      <c r="E31" s="244"/>
      <c r="F31" s="244"/>
      <c r="G31" s="2"/>
      <c r="H31" s="2"/>
      <c r="I31" s="2"/>
      <c r="J31" s="2"/>
      <c r="K31" s="2"/>
      <c r="L31" s="2"/>
      <c r="M31" s="2"/>
      <c r="N31" s="2"/>
      <c r="O31" s="2"/>
      <c r="P31" s="2"/>
      <c r="Q31" s="2"/>
      <c r="R31" s="2"/>
      <c r="S31" s="2"/>
      <c r="T31" s="2"/>
      <c r="U31" s="2"/>
      <c r="V31" s="2"/>
      <c r="W31" s="2"/>
      <c r="X31" s="2"/>
      <c r="Y31" s="2"/>
      <c r="Z31" s="2"/>
    </row>
    <row r="32" spans="1:26" ht="14.25" customHeight="1">
      <c r="A32" s="2"/>
      <c r="B32" s="244"/>
      <c r="C32" s="244"/>
      <c r="D32" s="244"/>
      <c r="E32" s="244"/>
      <c r="F32" s="244"/>
      <c r="G32" s="2"/>
      <c r="H32" s="2"/>
      <c r="I32" s="2"/>
      <c r="J32" s="2"/>
      <c r="K32" s="2"/>
      <c r="L32" s="2"/>
      <c r="M32" s="2"/>
      <c r="N32" s="2"/>
      <c r="O32" s="2"/>
      <c r="P32" s="2"/>
      <c r="Q32" s="2"/>
      <c r="R32" s="2"/>
      <c r="S32" s="2"/>
      <c r="T32" s="2"/>
      <c r="U32" s="2"/>
      <c r="V32" s="2"/>
      <c r="W32" s="2"/>
      <c r="X32" s="2"/>
      <c r="Y32" s="2"/>
      <c r="Z32" s="2"/>
    </row>
    <row r="33" spans="1:26" ht="14.25" customHeight="1">
      <c r="A33" s="2"/>
      <c r="B33" s="244"/>
      <c r="C33" s="244"/>
      <c r="D33" s="244"/>
      <c r="E33" s="244"/>
      <c r="F33" s="244"/>
      <c r="G33" s="2"/>
      <c r="H33" s="2"/>
      <c r="I33" s="2"/>
      <c r="J33" s="2"/>
      <c r="K33" s="2"/>
      <c r="L33" s="2"/>
      <c r="M33" s="2"/>
      <c r="N33" s="2"/>
      <c r="O33" s="2"/>
      <c r="P33" s="2"/>
      <c r="Q33" s="2"/>
      <c r="R33" s="2"/>
      <c r="S33" s="2"/>
      <c r="T33" s="2"/>
      <c r="U33" s="2"/>
      <c r="V33" s="2"/>
      <c r="W33" s="2"/>
      <c r="X33" s="2"/>
      <c r="Y33" s="2"/>
      <c r="Z33" s="2"/>
    </row>
    <row r="34" spans="1:26" ht="14.25" customHeight="1">
      <c r="A34" s="2"/>
      <c r="B34" s="244"/>
      <c r="C34" s="244"/>
      <c r="D34" s="244"/>
      <c r="E34" s="244"/>
      <c r="F34" s="244"/>
      <c r="G34" s="2"/>
      <c r="H34" s="2"/>
      <c r="I34" s="2"/>
      <c r="J34" s="2"/>
      <c r="K34" s="2"/>
      <c r="L34" s="2"/>
      <c r="M34" s="2"/>
      <c r="N34" s="2"/>
      <c r="O34" s="2"/>
      <c r="P34" s="2"/>
      <c r="Q34" s="2"/>
      <c r="R34" s="2"/>
      <c r="S34" s="2"/>
      <c r="T34" s="2"/>
      <c r="U34" s="2"/>
      <c r="V34" s="2"/>
      <c r="W34" s="2"/>
      <c r="X34" s="2"/>
      <c r="Y34" s="2"/>
      <c r="Z34" s="2"/>
    </row>
    <row r="35" spans="1:26" ht="14.25" customHeight="1">
      <c r="A35" s="2"/>
      <c r="B35" s="244"/>
      <c r="C35" s="244"/>
      <c r="D35" s="244"/>
      <c r="E35" s="244"/>
      <c r="F35" s="244"/>
      <c r="G35" s="2"/>
      <c r="H35" s="2"/>
      <c r="I35" s="2"/>
      <c r="J35" s="2"/>
      <c r="K35" s="2"/>
      <c r="L35" s="2"/>
      <c r="M35" s="2"/>
      <c r="N35" s="2"/>
      <c r="O35" s="2"/>
      <c r="P35" s="2"/>
      <c r="Q35" s="2"/>
      <c r="R35" s="2"/>
      <c r="S35" s="2"/>
      <c r="T35" s="2"/>
      <c r="U35" s="2"/>
      <c r="V35" s="2"/>
      <c r="W35" s="2"/>
      <c r="X35" s="2"/>
      <c r="Y35" s="2"/>
      <c r="Z35" s="2"/>
    </row>
    <row r="36" spans="1:26" ht="14.25" customHeight="1">
      <c r="A36" s="2"/>
      <c r="B36" s="244"/>
      <c r="C36" s="244"/>
      <c r="D36" s="244"/>
      <c r="E36" s="244"/>
      <c r="F36" s="244"/>
      <c r="G36" s="2"/>
      <c r="H36" s="2"/>
      <c r="I36" s="2"/>
      <c r="J36" s="2"/>
      <c r="K36" s="2"/>
      <c r="L36" s="2"/>
      <c r="M36" s="2"/>
      <c r="N36" s="2"/>
      <c r="O36" s="2"/>
      <c r="P36" s="2"/>
      <c r="Q36" s="2"/>
      <c r="R36" s="2"/>
      <c r="S36" s="2"/>
      <c r="T36" s="2"/>
      <c r="U36" s="2"/>
      <c r="V36" s="2"/>
      <c r="W36" s="2"/>
      <c r="X36" s="2"/>
      <c r="Y36" s="2"/>
      <c r="Z36" s="2"/>
    </row>
    <row r="37" spans="1:26" ht="14.25" customHeight="1">
      <c r="A37" s="2"/>
      <c r="B37" s="244"/>
      <c r="C37" s="244"/>
      <c r="D37" s="244"/>
      <c r="E37" s="244"/>
      <c r="F37" s="244"/>
      <c r="G37" s="2"/>
      <c r="H37" s="2"/>
      <c r="I37" s="2"/>
      <c r="J37" s="2"/>
      <c r="K37" s="2"/>
      <c r="L37" s="2"/>
      <c r="M37" s="2"/>
      <c r="N37" s="2"/>
      <c r="O37" s="2"/>
      <c r="P37" s="2"/>
      <c r="Q37" s="2"/>
      <c r="R37" s="2"/>
      <c r="S37" s="2"/>
      <c r="T37" s="2"/>
      <c r="U37" s="2"/>
      <c r="V37" s="2"/>
      <c r="W37" s="2"/>
      <c r="X37" s="2"/>
      <c r="Y37" s="2"/>
      <c r="Z37" s="2"/>
    </row>
    <row r="38" spans="1:26" ht="14.25" customHeight="1">
      <c r="A38" s="2"/>
      <c r="B38" s="244"/>
      <c r="C38" s="244"/>
      <c r="D38" s="244"/>
      <c r="E38" s="244"/>
      <c r="F38" s="244"/>
      <c r="G38" s="2"/>
      <c r="H38" s="2"/>
      <c r="I38" s="2"/>
      <c r="J38" s="2"/>
      <c r="K38" s="2"/>
      <c r="L38" s="2"/>
      <c r="M38" s="2"/>
      <c r="N38" s="2"/>
      <c r="O38" s="2"/>
      <c r="P38" s="2"/>
      <c r="Q38" s="2"/>
      <c r="R38" s="2"/>
      <c r="S38" s="2"/>
      <c r="T38" s="2"/>
      <c r="U38" s="2"/>
      <c r="V38" s="2"/>
      <c r="W38" s="2"/>
      <c r="X38" s="2"/>
      <c r="Y38" s="2"/>
      <c r="Z38" s="2"/>
    </row>
    <row r="39" spans="1:26" ht="14.25" customHeight="1">
      <c r="A39" s="2"/>
      <c r="B39" s="244"/>
      <c r="C39" s="244"/>
      <c r="D39" s="244"/>
      <c r="E39" s="244"/>
      <c r="F39" s="244"/>
      <c r="G39" s="2"/>
      <c r="H39" s="2"/>
      <c r="I39" s="2"/>
      <c r="J39" s="2"/>
      <c r="K39" s="2"/>
      <c r="L39" s="2"/>
      <c r="M39" s="2"/>
      <c r="N39" s="2"/>
      <c r="O39" s="2"/>
      <c r="P39" s="2"/>
      <c r="Q39" s="2"/>
      <c r="R39" s="2"/>
      <c r="S39" s="2"/>
      <c r="T39" s="2"/>
      <c r="U39" s="2"/>
      <c r="V39" s="2"/>
      <c r="W39" s="2"/>
      <c r="X39" s="2"/>
      <c r="Y39" s="2"/>
      <c r="Z39" s="2"/>
    </row>
    <row r="40" spans="1:26" ht="14.25" customHeight="1">
      <c r="A40" s="2"/>
      <c r="B40" s="244"/>
      <c r="C40" s="244"/>
      <c r="D40" s="244"/>
      <c r="E40" s="244"/>
      <c r="F40" s="244"/>
      <c r="G40" s="2"/>
      <c r="H40" s="2"/>
      <c r="I40" s="2"/>
      <c r="J40" s="2"/>
      <c r="K40" s="2"/>
      <c r="L40" s="2"/>
      <c r="M40" s="2"/>
      <c r="N40" s="2"/>
      <c r="O40" s="2"/>
      <c r="P40" s="2"/>
      <c r="Q40" s="2"/>
      <c r="R40" s="2"/>
      <c r="S40" s="2"/>
      <c r="T40" s="2"/>
      <c r="U40" s="2"/>
      <c r="V40" s="2"/>
      <c r="W40" s="2"/>
      <c r="X40" s="2"/>
      <c r="Y40" s="2"/>
      <c r="Z40" s="2"/>
    </row>
    <row r="41" spans="1:26" ht="14.25" customHeight="1">
      <c r="A41" s="2"/>
      <c r="B41" s="244"/>
      <c r="C41" s="244"/>
      <c r="D41" s="244"/>
      <c r="E41" s="244"/>
      <c r="F41" s="244"/>
      <c r="G41" s="2"/>
      <c r="H41" s="2"/>
      <c r="I41" s="2"/>
      <c r="J41" s="2"/>
      <c r="K41" s="2"/>
      <c r="L41" s="2"/>
      <c r="M41" s="2"/>
      <c r="N41" s="2"/>
      <c r="O41" s="2"/>
      <c r="P41" s="2"/>
      <c r="Q41" s="2"/>
      <c r="R41" s="2"/>
      <c r="S41" s="2"/>
      <c r="T41" s="2"/>
      <c r="U41" s="2"/>
      <c r="V41" s="2"/>
      <c r="W41" s="2"/>
      <c r="X41" s="2"/>
      <c r="Y41" s="2"/>
      <c r="Z41" s="2"/>
    </row>
    <row r="42" spans="1:26" ht="14.25" customHeight="1">
      <c r="A42" s="2"/>
      <c r="B42" s="244"/>
      <c r="C42" s="244"/>
      <c r="D42" s="244"/>
      <c r="E42" s="244"/>
      <c r="F42" s="244"/>
      <c r="G42" s="2"/>
      <c r="H42" s="2"/>
      <c r="I42" s="2"/>
      <c r="J42" s="2"/>
      <c r="K42" s="2"/>
      <c r="L42" s="2"/>
      <c r="M42" s="2"/>
      <c r="N42" s="2"/>
      <c r="O42" s="2"/>
      <c r="P42" s="2"/>
      <c r="Q42" s="2"/>
      <c r="R42" s="2"/>
      <c r="S42" s="2"/>
      <c r="T42" s="2"/>
      <c r="U42" s="2"/>
      <c r="V42" s="2"/>
      <c r="W42" s="2"/>
      <c r="X42" s="2"/>
      <c r="Y42" s="2"/>
      <c r="Z42" s="2"/>
    </row>
    <row r="43" spans="1:26" ht="14.25" customHeight="1">
      <c r="A43" s="2"/>
      <c r="B43" s="244"/>
      <c r="C43" s="244"/>
      <c r="D43" s="244"/>
      <c r="E43" s="244"/>
      <c r="F43" s="244"/>
      <c r="G43" s="2"/>
      <c r="H43" s="2"/>
      <c r="I43" s="2"/>
      <c r="J43" s="2"/>
      <c r="K43" s="2"/>
      <c r="L43" s="2"/>
      <c r="M43" s="2"/>
      <c r="N43" s="2"/>
      <c r="O43" s="2"/>
      <c r="P43" s="2"/>
      <c r="Q43" s="2"/>
      <c r="R43" s="2"/>
      <c r="S43" s="2"/>
      <c r="T43" s="2"/>
      <c r="U43" s="2"/>
      <c r="V43" s="2"/>
      <c r="W43" s="2"/>
      <c r="X43" s="2"/>
      <c r="Y43" s="2"/>
      <c r="Z43" s="2"/>
    </row>
    <row r="44" spans="1:26" ht="14.25" customHeight="1">
      <c r="A44" s="2"/>
      <c r="B44" s="252" t="s">
        <v>72</v>
      </c>
      <c r="C44" s="244"/>
      <c r="D44" s="244"/>
      <c r="E44" s="244"/>
      <c r="F44" s="244"/>
      <c r="G44" s="2"/>
      <c r="H44" s="2"/>
      <c r="I44" s="2"/>
      <c r="J44" s="2"/>
      <c r="K44" s="2"/>
      <c r="L44" s="2"/>
      <c r="M44" s="2"/>
      <c r="N44" s="2"/>
      <c r="O44" s="2"/>
      <c r="P44" s="2"/>
      <c r="Q44" s="2"/>
      <c r="R44" s="2"/>
      <c r="S44" s="2"/>
      <c r="T44" s="2"/>
      <c r="U44" s="2"/>
      <c r="V44" s="2"/>
      <c r="W44" s="2"/>
      <c r="X44" s="2"/>
      <c r="Y44" s="2"/>
      <c r="Z44" s="2"/>
    </row>
    <row r="45" spans="1:26" ht="14.25" customHeight="1">
      <c r="A45" s="2"/>
      <c r="B45" s="243" t="s">
        <v>73</v>
      </c>
      <c r="C45" s="244"/>
      <c r="D45" s="244"/>
      <c r="E45" s="244"/>
      <c r="F45" s="244"/>
      <c r="G45" s="2"/>
      <c r="H45" s="2"/>
      <c r="I45" s="2"/>
      <c r="J45" s="2"/>
      <c r="K45" s="2"/>
      <c r="L45" s="2"/>
      <c r="M45" s="2"/>
      <c r="N45" s="2"/>
      <c r="O45" s="2"/>
      <c r="P45" s="2"/>
      <c r="Q45" s="2"/>
      <c r="R45" s="2"/>
      <c r="S45" s="2"/>
      <c r="T45" s="2"/>
      <c r="U45" s="2"/>
      <c r="V45" s="2"/>
      <c r="W45" s="2"/>
      <c r="X45" s="2"/>
      <c r="Y45" s="2"/>
      <c r="Z45" s="2"/>
    </row>
    <row r="46" spans="1:26" ht="66" customHeight="1">
      <c r="A46" s="2"/>
      <c r="B46" s="244"/>
      <c r="C46" s="244"/>
      <c r="D46" s="244"/>
      <c r="E46" s="244"/>
      <c r="F46" s="244"/>
      <c r="G46" s="2"/>
      <c r="H46" s="2"/>
      <c r="I46" s="2"/>
      <c r="J46" s="2"/>
      <c r="K46" s="2"/>
      <c r="L46" s="2"/>
      <c r="M46" s="2"/>
      <c r="N46" s="2"/>
      <c r="O46" s="2"/>
      <c r="P46" s="2"/>
      <c r="Q46" s="2"/>
      <c r="R46" s="2"/>
      <c r="S46" s="2"/>
      <c r="T46" s="2"/>
      <c r="U46" s="2"/>
      <c r="V46" s="2"/>
      <c r="W46" s="2"/>
      <c r="X46" s="2"/>
      <c r="Y46" s="2"/>
      <c r="Z46" s="2"/>
    </row>
    <row r="47" spans="1:26" ht="14.25" customHeight="1">
      <c r="A47" s="2"/>
      <c r="B47" s="56"/>
      <c r="C47" s="56"/>
      <c r="D47" s="56"/>
      <c r="E47" s="56"/>
      <c r="F47" s="56"/>
      <c r="G47" s="2"/>
      <c r="H47" s="2"/>
      <c r="I47" s="2"/>
      <c r="J47" s="2"/>
      <c r="K47" s="2"/>
      <c r="L47" s="2"/>
      <c r="M47" s="2"/>
      <c r="N47" s="2"/>
      <c r="O47" s="2"/>
      <c r="P47" s="2"/>
      <c r="Q47" s="2"/>
      <c r="R47" s="2"/>
      <c r="S47" s="2"/>
      <c r="T47" s="2"/>
      <c r="U47" s="2"/>
      <c r="V47" s="2"/>
      <c r="W47" s="2"/>
      <c r="X47" s="2"/>
      <c r="Y47" s="2"/>
      <c r="Z47" s="2"/>
    </row>
    <row r="48" spans="1:26" ht="14.25" customHeight="1">
      <c r="A48" s="2"/>
      <c r="B48" s="262" t="s">
        <v>74</v>
      </c>
      <c r="C48" s="244"/>
      <c r="D48" s="244"/>
      <c r="E48" s="244"/>
      <c r="F48" s="244"/>
      <c r="G48" s="2"/>
      <c r="H48" s="2"/>
      <c r="I48" s="2"/>
      <c r="J48" s="2"/>
      <c r="K48" s="2"/>
      <c r="L48" s="2"/>
      <c r="M48" s="2"/>
      <c r="N48" s="2"/>
      <c r="O48" s="2"/>
      <c r="P48" s="2"/>
      <c r="Q48" s="2"/>
      <c r="R48" s="2"/>
      <c r="S48" s="2"/>
      <c r="T48" s="2"/>
      <c r="U48" s="2"/>
      <c r="V48" s="2"/>
      <c r="W48" s="2"/>
      <c r="X48" s="2"/>
      <c r="Y48" s="2"/>
      <c r="Z48" s="2"/>
    </row>
    <row r="49" spans="1:26" ht="14.2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4.25" customHeight="1">
      <c r="A50" s="2"/>
      <c r="B50" s="243" t="s">
        <v>75</v>
      </c>
      <c r="C50" s="244"/>
      <c r="D50" s="244"/>
      <c r="E50" s="244"/>
      <c r="F50" s="244"/>
      <c r="G50" s="2"/>
      <c r="H50" s="2"/>
      <c r="I50" s="2"/>
      <c r="J50" s="2"/>
      <c r="K50" s="2"/>
      <c r="L50" s="2"/>
      <c r="M50" s="2"/>
      <c r="N50" s="2"/>
      <c r="O50" s="2"/>
      <c r="P50" s="2"/>
      <c r="Q50" s="2"/>
      <c r="R50" s="2"/>
      <c r="S50" s="2"/>
      <c r="T50" s="2"/>
      <c r="U50" s="2"/>
      <c r="V50" s="2"/>
      <c r="W50" s="2"/>
      <c r="X50" s="2"/>
      <c r="Y50" s="2"/>
      <c r="Z50" s="2"/>
    </row>
    <row r="51" spans="1:26" ht="108.75" customHeight="1">
      <c r="A51" s="2"/>
      <c r="B51" s="244"/>
      <c r="C51" s="244"/>
      <c r="D51" s="244"/>
      <c r="E51" s="244"/>
      <c r="F51" s="244"/>
      <c r="G51" s="2"/>
      <c r="H51" s="2"/>
      <c r="I51" s="2"/>
      <c r="J51" s="2"/>
      <c r="K51" s="2"/>
      <c r="L51" s="2"/>
      <c r="M51" s="2"/>
      <c r="N51" s="2"/>
      <c r="O51" s="2"/>
      <c r="P51" s="2"/>
      <c r="Q51" s="2"/>
      <c r="R51" s="2"/>
      <c r="S51" s="2"/>
      <c r="T51" s="2"/>
      <c r="U51" s="2"/>
      <c r="V51" s="2"/>
      <c r="W51" s="2"/>
      <c r="X51" s="2"/>
      <c r="Y51" s="2"/>
      <c r="Z51" s="2"/>
    </row>
    <row r="52" spans="1:26" ht="24" customHeight="1">
      <c r="A52" s="2"/>
      <c r="B52" s="244"/>
      <c r="C52" s="244"/>
      <c r="D52" s="244"/>
      <c r="E52" s="244"/>
      <c r="F52" s="244"/>
      <c r="G52" s="2"/>
      <c r="H52" s="2"/>
      <c r="I52" s="2"/>
      <c r="J52" s="2"/>
      <c r="K52" s="2"/>
      <c r="L52" s="2"/>
      <c r="M52" s="2"/>
      <c r="N52" s="2"/>
      <c r="O52" s="2"/>
      <c r="P52" s="2"/>
      <c r="Q52" s="2"/>
      <c r="R52" s="2"/>
      <c r="S52" s="2"/>
      <c r="T52" s="2"/>
      <c r="U52" s="2"/>
      <c r="V52" s="2"/>
      <c r="W52" s="2"/>
      <c r="X52" s="2"/>
      <c r="Y52" s="2"/>
      <c r="Z52" s="2"/>
    </row>
    <row r="53" spans="1:26" ht="14.25" customHeight="1">
      <c r="A53" s="2"/>
      <c r="B53" s="243" t="s">
        <v>76</v>
      </c>
      <c r="C53" s="244"/>
      <c r="D53" s="244"/>
      <c r="E53" s="244"/>
      <c r="F53" s="244"/>
      <c r="G53" s="2"/>
      <c r="H53" s="2"/>
      <c r="I53" s="2"/>
      <c r="J53" s="2"/>
      <c r="K53" s="2"/>
      <c r="L53" s="2"/>
      <c r="M53" s="2"/>
      <c r="N53" s="2"/>
      <c r="O53" s="2"/>
      <c r="P53" s="2"/>
      <c r="Q53" s="2"/>
      <c r="R53" s="2"/>
      <c r="S53" s="2"/>
      <c r="T53" s="2"/>
      <c r="U53" s="2"/>
      <c r="V53" s="2"/>
      <c r="W53" s="2"/>
      <c r="X53" s="2"/>
      <c r="Y53" s="2"/>
      <c r="Z53" s="2"/>
    </row>
    <row r="54" spans="1:26" ht="14.25" customHeight="1">
      <c r="A54" s="2"/>
      <c r="B54" s="244"/>
      <c r="C54" s="244"/>
      <c r="D54" s="244"/>
      <c r="E54" s="244"/>
      <c r="F54" s="244"/>
      <c r="G54" s="2"/>
      <c r="H54" s="2"/>
      <c r="I54" s="2"/>
      <c r="J54" s="2"/>
      <c r="K54" s="2"/>
      <c r="L54" s="2"/>
      <c r="M54" s="2"/>
      <c r="N54" s="2"/>
      <c r="O54" s="2"/>
      <c r="P54" s="2"/>
      <c r="Q54" s="2"/>
      <c r="R54" s="2"/>
      <c r="S54" s="2"/>
      <c r="T54" s="2"/>
      <c r="U54" s="2"/>
      <c r="V54" s="2"/>
      <c r="W54" s="2"/>
      <c r="X54" s="2"/>
      <c r="Y54" s="2"/>
      <c r="Z54" s="2"/>
    </row>
    <row r="55" spans="1:26" ht="14.25" customHeight="1">
      <c r="A55" s="2"/>
      <c r="B55" s="57"/>
      <c r="C55" s="57"/>
      <c r="D55" s="57"/>
      <c r="E55" s="57"/>
      <c r="F55" s="57"/>
      <c r="G55" s="2"/>
      <c r="H55" s="2"/>
      <c r="I55" s="2"/>
      <c r="J55" s="2"/>
      <c r="K55" s="2"/>
      <c r="L55" s="2"/>
      <c r="M55" s="2"/>
      <c r="N55" s="2"/>
      <c r="O55" s="2"/>
      <c r="P55" s="2"/>
      <c r="Q55" s="2"/>
      <c r="R55" s="2"/>
      <c r="S55" s="2"/>
      <c r="T55" s="2"/>
      <c r="U55" s="2"/>
      <c r="V55" s="2"/>
      <c r="W55" s="2"/>
      <c r="X55" s="2"/>
      <c r="Y55" s="2"/>
      <c r="Z55" s="2"/>
    </row>
    <row r="56" spans="1:26" ht="14.25" customHeight="1">
      <c r="A56" s="2"/>
      <c r="B56" s="11" t="s">
        <v>48</v>
      </c>
      <c r="C56" s="15">
        <v>46203</v>
      </c>
      <c r="D56" s="15">
        <v>45838</v>
      </c>
      <c r="E56" s="2"/>
      <c r="F56" s="2"/>
      <c r="G56" s="2"/>
      <c r="H56" s="2"/>
      <c r="I56" s="2"/>
      <c r="J56" s="2"/>
      <c r="K56" s="2"/>
      <c r="L56" s="2"/>
      <c r="M56" s="2"/>
      <c r="N56" s="2"/>
      <c r="O56" s="2"/>
      <c r="P56" s="2"/>
      <c r="Q56" s="2"/>
      <c r="R56" s="2"/>
      <c r="S56" s="2"/>
      <c r="T56" s="2"/>
      <c r="U56" s="2"/>
      <c r="V56" s="2"/>
      <c r="W56" s="2"/>
      <c r="X56" s="2"/>
      <c r="Y56" s="2"/>
      <c r="Z56" s="2"/>
    </row>
    <row r="57" spans="1:26" ht="14.25" customHeight="1">
      <c r="A57" s="2"/>
      <c r="B57" s="58" t="s">
        <v>77</v>
      </c>
      <c r="C57" s="198">
        <v>6069.32</v>
      </c>
      <c r="D57" s="198">
        <v>7790.75</v>
      </c>
      <c r="E57" s="2"/>
      <c r="F57" s="2"/>
      <c r="G57" s="2"/>
      <c r="H57" s="2"/>
      <c r="I57" s="2"/>
      <c r="J57" s="2"/>
      <c r="K57" s="2"/>
      <c r="L57" s="2"/>
      <c r="M57" s="2"/>
      <c r="N57" s="2"/>
      <c r="O57" s="2"/>
      <c r="P57" s="2"/>
      <c r="Q57" s="2"/>
      <c r="R57" s="2"/>
      <c r="S57" s="2"/>
      <c r="T57" s="2"/>
      <c r="U57" s="2"/>
      <c r="V57" s="2"/>
      <c r="W57" s="2"/>
      <c r="X57" s="2"/>
      <c r="Y57" s="2"/>
      <c r="Z57" s="2"/>
    </row>
    <row r="58" spans="1:26" ht="14.25" customHeight="1">
      <c r="A58" s="2"/>
      <c r="B58" s="58" t="s">
        <v>78</v>
      </c>
      <c r="C58" s="198">
        <v>6092.98</v>
      </c>
      <c r="D58" s="198">
        <v>7807.41</v>
      </c>
      <c r="E58" s="2"/>
      <c r="F58" s="2"/>
      <c r="G58" s="2"/>
      <c r="H58" s="2"/>
      <c r="I58" s="2"/>
      <c r="J58" s="2"/>
      <c r="K58" s="2"/>
      <c r="L58" s="2"/>
      <c r="M58" s="2"/>
      <c r="N58" s="2"/>
      <c r="O58" s="2"/>
      <c r="P58" s="2"/>
      <c r="Q58" s="2"/>
      <c r="R58" s="2"/>
      <c r="S58" s="2"/>
      <c r="T58" s="2"/>
      <c r="U58" s="2"/>
      <c r="V58" s="2"/>
      <c r="W58" s="2"/>
      <c r="X58" s="2"/>
      <c r="Y58" s="2"/>
      <c r="Z58" s="2"/>
    </row>
    <row r="59" spans="1:26" ht="14.2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4.25" customHeight="1">
      <c r="A60" s="2"/>
      <c r="B60" s="59" t="s">
        <v>79</v>
      </c>
      <c r="C60" s="60"/>
      <c r="D60" s="60"/>
      <c r="E60" s="2"/>
      <c r="F60" s="2"/>
      <c r="G60" s="39"/>
      <c r="H60" s="2"/>
      <c r="I60" s="2"/>
      <c r="J60" s="2"/>
      <c r="K60" s="2"/>
      <c r="L60" s="2"/>
      <c r="M60" s="2"/>
      <c r="N60" s="2"/>
      <c r="O60" s="2"/>
      <c r="P60" s="2"/>
      <c r="Q60" s="2"/>
      <c r="R60" s="2"/>
      <c r="S60" s="2"/>
      <c r="T60" s="2"/>
      <c r="U60" s="2"/>
      <c r="V60" s="2"/>
      <c r="W60" s="2"/>
      <c r="X60" s="2"/>
      <c r="Y60" s="2"/>
      <c r="Z60" s="2"/>
    </row>
    <row r="61" spans="1:26" ht="14.25" customHeight="1">
      <c r="A61" s="2"/>
      <c r="B61" s="61" t="s">
        <v>48</v>
      </c>
      <c r="C61" s="62">
        <v>46203</v>
      </c>
      <c r="D61" s="62">
        <v>45838</v>
      </c>
      <c r="E61" s="2"/>
      <c r="F61" s="2"/>
      <c r="G61" s="39"/>
      <c r="H61" s="2"/>
      <c r="I61" s="2"/>
      <c r="J61" s="2"/>
      <c r="K61" s="2"/>
      <c r="L61" s="2"/>
      <c r="M61" s="2"/>
      <c r="N61" s="2"/>
      <c r="O61" s="2"/>
      <c r="P61" s="2"/>
      <c r="Q61" s="2"/>
      <c r="R61" s="2"/>
      <c r="S61" s="2"/>
      <c r="T61" s="2"/>
      <c r="U61" s="2"/>
      <c r="V61" s="2"/>
      <c r="W61" s="2"/>
      <c r="X61" s="2"/>
      <c r="Y61" s="2"/>
      <c r="Z61" s="2"/>
    </row>
    <row r="62" spans="1:26" ht="14.25" customHeight="1">
      <c r="A62" s="2"/>
      <c r="B62" s="63" t="s">
        <v>80</v>
      </c>
      <c r="C62" s="197">
        <v>6081.67</v>
      </c>
      <c r="D62" s="197">
        <v>7784.15</v>
      </c>
      <c r="E62" s="2"/>
      <c r="F62" s="2"/>
      <c r="G62" s="39"/>
      <c r="H62" s="2"/>
      <c r="I62" s="2"/>
      <c r="J62" s="2"/>
      <c r="K62" s="2"/>
      <c r="L62" s="2"/>
      <c r="M62" s="2"/>
      <c r="N62" s="2"/>
      <c r="O62" s="2"/>
      <c r="P62" s="2"/>
      <c r="Q62" s="2"/>
      <c r="R62" s="2"/>
      <c r="S62" s="2"/>
      <c r="T62" s="2"/>
      <c r="U62" s="2"/>
      <c r="V62" s="2"/>
      <c r="W62" s="2"/>
      <c r="X62" s="2"/>
      <c r="Y62" s="2"/>
      <c r="Z62" s="2"/>
    </row>
    <row r="63" spans="1:26" ht="14.25" customHeight="1">
      <c r="A63" s="2"/>
      <c r="B63" s="55"/>
      <c r="C63" s="60"/>
      <c r="D63" s="60"/>
      <c r="E63" s="60"/>
      <c r="F63" s="2"/>
      <c r="G63" s="2"/>
      <c r="H63" s="39"/>
      <c r="I63" s="2"/>
      <c r="J63" s="2"/>
      <c r="K63" s="2"/>
      <c r="L63" s="2"/>
      <c r="M63" s="2"/>
      <c r="N63" s="2"/>
      <c r="O63" s="2"/>
      <c r="P63" s="2"/>
      <c r="Q63" s="2"/>
      <c r="R63" s="2"/>
      <c r="S63" s="2"/>
      <c r="T63" s="2"/>
      <c r="U63" s="2"/>
      <c r="V63" s="2"/>
      <c r="W63" s="2"/>
      <c r="X63" s="2"/>
      <c r="Y63" s="2"/>
      <c r="Z63" s="2"/>
    </row>
    <row r="64" spans="1:26" ht="129.75" customHeight="1">
      <c r="A64" s="2"/>
      <c r="B64" s="250" t="s">
        <v>81</v>
      </c>
      <c r="C64" s="244"/>
      <c r="D64" s="244"/>
      <c r="E64" s="244"/>
      <c r="F64" s="244"/>
      <c r="G64" s="244"/>
      <c r="H64" s="244"/>
      <c r="I64" s="244"/>
      <c r="J64" s="2"/>
      <c r="K64" s="2"/>
      <c r="L64" s="2"/>
      <c r="M64" s="2"/>
      <c r="N64" s="2"/>
      <c r="O64" s="2"/>
      <c r="P64" s="2"/>
      <c r="Q64" s="2"/>
      <c r="R64" s="2"/>
      <c r="S64" s="2"/>
      <c r="T64" s="2"/>
      <c r="U64" s="2"/>
      <c r="V64" s="2"/>
      <c r="W64" s="2"/>
      <c r="X64" s="2"/>
      <c r="Y64" s="2"/>
      <c r="Z64" s="2"/>
    </row>
    <row r="65" spans="1:26" ht="112.5" customHeight="1">
      <c r="A65" s="2"/>
      <c r="B65" s="250" t="s">
        <v>82</v>
      </c>
      <c r="C65" s="244"/>
      <c r="D65" s="244"/>
      <c r="E65" s="244"/>
      <c r="F65" s="244"/>
      <c r="G65" s="244"/>
      <c r="H65" s="244"/>
      <c r="I65" s="244"/>
      <c r="J65" s="2"/>
      <c r="K65" s="2"/>
      <c r="L65" s="2"/>
      <c r="M65" s="2"/>
      <c r="N65" s="2"/>
      <c r="O65" s="2"/>
      <c r="P65" s="2"/>
      <c r="Q65" s="2"/>
      <c r="R65" s="2"/>
      <c r="S65" s="2"/>
      <c r="T65" s="2"/>
      <c r="U65" s="2"/>
      <c r="V65" s="2"/>
      <c r="W65" s="2"/>
      <c r="X65" s="2"/>
      <c r="Y65" s="2"/>
      <c r="Z65" s="2"/>
    </row>
    <row r="66" spans="1:26" ht="88.5" customHeight="1">
      <c r="A66" s="2"/>
      <c r="B66" s="252" t="s">
        <v>83</v>
      </c>
      <c r="C66" s="244"/>
      <c r="D66" s="244"/>
      <c r="E66" s="244"/>
      <c r="F66" s="244"/>
      <c r="G66" s="244"/>
      <c r="H66" s="244"/>
      <c r="I66" s="244"/>
      <c r="J66" s="2"/>
      <c r="K66" s="2"/>
      <c r="L66" s="2"/>
      <c r="M66" s="2"/>
      <c r="N66" s="2"/>
      <c r="O66" s="2"/>
      <c r="P66" s="2"/>
      <c r="Q66" s="2"/>
      <c r="R66" s="2"/>
      <c r="S66" s="2"/>
      <c r="T66" s="2"/>
      <c r="U66" s="2"/>
      <c r="V66" s="2"/>
      <c r="W66" s="2"/>
      <c r="X66" s="2"/>
      <c r="Y66" s="2"/>
      <c r="Z66" s="2"/>
    </row>
    <row r="67" spans="1:26" ht="14.2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4.25" customHeight="1">
      <c r="A68" s="2"/>
      <c r="B68" s="258" t="s">
        <v>84</v>
      </c>
      <c r="C68" s="260" t="s">
        <v>85</v>
      </c>
      <c r="D68" s="248"/>
      <c r="E68" s="258" t="s">
        <v>86</v>
      </c>
      <c r="F68" s="258" t="s">
        <v>170</v>
      </c>
      <c r="G68" s="2"/>
      <c r="H68" s="2"/>
      <c r="I68" s="2"/>
      <c r="J68" s="2"/>
      <c r="K68" s="2"/>
      <c r="L68" s="2"/>
      <c r="M68" s="2"/>
      <c r="N68" s="2"/>
      <c r="O68" s="2"/>
      <c r="P68" s="2"/>
      <c r="Q68" s="2"/>
      <c r="R68" s="2"/>
      <c r="S68" s="2"/>
      <c r="T68" s="2"/>
      <c r="U68" s="2"/>
      <c r="V68" s="2"/>
      <c r="W68" s="2"/>
      <c r="X68" s="2"/>
      <c r="Y68" s="2"/>
      <c r="Z68" s="2"/>
    </row>
    <row r="69" spans="1:26" ht="14.25" customHeight="1">
      <c r="A69" s="2"/>
      <c r="B69" s="259"/>
      <c r="C69" s="64" t="s">
        <v>87</v>
      </c>
      <c r="D69" s="65" t="s">
        <v>88</v>
      </c>
      <c r="E69" s="261"/>
      <c r="F69" s="261"/>
      <c r="G69" s="2"/>
      <c r="H69" s="2"/>
      <c r="I69" s="2"/>
      <c r="J69" s="2"/>
      <c r="K69" s="2"/>
      <c r="L69" s="2"/>
      <c r="M69" s="2"/>
      <c r="N69" s="2"/>
      <c r="O69" s="2"/>
      <c r="P69" s="2"/>
      <c r="Q69" s="2"/>
      <c r="R69" s="2"/>
      <c r="S69" s="2"/>
      <c r="T69" s="2"/>
      <c r="U69" s="2"/>
      <c r="V69" s="2"/>
      <c r="W69" s="2"/>
      <c r="X69" s="2"/>
      <c r="Y69" s="2"/>
      <c r="Z69" s="2"/>
    </row>
    <row r="70" spans="1:26" ht="16.5" customHeight="1">
      <c r="A70" s="2"/>
      <c r="B70" s="66" t="s">
        <v>89</v>
      </c>
      <c r="C70" s="67"/>
      <c r="D70" s="68"/>
      <c r="E70" s="68"/>
      <c r="F70" s="68"/>
      <c r="G70" s="2"/>
      <c r="H70" s="2"/>
      <c r="I70" s="2"/>
      <c r="J70" s="2"/>
      <c r="K70" s="2"/>
      <c r="L70" s="2"/>
      <c r="M70" s="2"/>
      <c r="N70" s="2"/>
      <c r="O70" s="2"/>
      <c r="P70" s="2"/>
      <c r="Q70" s="2"/>
      <c r="R70" s="2"/>
      <c r="S70" s="2"/>
      <c r="T70" s="2"/>
      <c r="U70" s="2"/>
      <c r="V70" s="2"/>
      <c r="W70" s="2"/>
      <c r="X70" s="2"/>
      <c r="Y70" s="2"/>
      <c r="Z70" s="2"/>
    </row>
    <row r="71" spans="1:26" ht="13.5" customHeight="1">
      <c r="A71" s="2"/>
      <c r="B71" s="164" t="s">
        <v>90</v>
      </c>
      <c r="C71" s="165" t="s">
        <v>91</v>
      </c>
      <c r="D71" s="166">
        <v>6028848324.1987</v>
      </c>
      <c r="E71" s="167">
        <f>+C62</f>
        <v>6081.67</v>
      </c>
      <c r="F71" s="168">
        <f t="shared" ref="F71:F72" si="0">+D71/E71</f>
        <v>991314.61</v>
      </c>
      <c r="G71" s="2"/>
      <c r="H71" s="2"/>
      <c r="I71" s="2"/>
      <c r="J71" s="2"/>
      <c r="K71" s="2"/>
      <c r="L71" s="2"/>
      <c r="M71" s="2"/>
      <c r="N71" s="2"/>
      <c r="O71" s="2"/>
      <c r="P71" s="2"/>
      <c r="Q71" s="2"/>
      <c r="R71" s="2"/>
      <c r="S71" s="2"/>
      <c r="T71" s="2"/>
      <c r="U71" s="2"/>
      <c r="V71" s="2"/>
      <c r="W71" s="2"/>
      <c r="X71" s="2"/>
      <c r="Y71" s="2"/>
      <c r="Z71" s="2"/>
    </row>
    <row r="72" spans="1:26" ht="13.5" customHeight="1">
      <c r="A72" s="2"/>
      <c r="B72" s="164" t="s">
        <v>187</v>
      </c>
      <c r="C72" s="165" t="s">
        <v>91</v>
      </c>
      <c r="D72" s="166">
        <v>57077567.650600001</v>
      </c>
      <c r="E72" s="167">
        <v>6081.67</v>
      </c>
      <c r="F72" s="168">
        <f t="shared" si="0"/>
        <v>9385.18</v>
      </c>
      <c r="G72" s="2"/>
      <c r="H72" s="17"/>
      <c r="I72" s="2"/>
      <c r="J72" s="2"/>
      <c r="K72" s="2"/>
      <c r="L72" s="2"/>
      <c r="M72" s="2"/>
      <c r="N72" s="2"/>
      <c r="O72" s="2"/>
      <c r="P72" s="2"/>
      <c r="Q72" s="2"/>
      <c r="R72" s="2"/>
      <c r="S72" s="2"/>
      <c r="T72" s="2"/>
      <c r="U72" s="2"/>
      <c r="V72" s="2"/>
      <c r="W72" s="2"/>
      <c r="X72" s="2"/>
      <c r="Y72" s="2"/>
      <c r="Z72" s="2"/>
    </row>
    <row r="73" spans="1:26" ht="14.25" customHeight="1">
      <c r="A73" s="7"/>
      <c r="B73" s="169" t="s">
        <v>92</v>
      </c>
      <c r="C73" s="170"/>
      <c r="D73" s="171">
        <f>SUM(D71:D72)</f>
        <v>6085925891.8493004</v>
      </c>
      <c r="E73" s="172"/>
      <c r="F73" s="173">
        <f>SUM(F71:F72)</f>
        <v>1000699.79</v>
      </c>
      <c r="G73" s="7"/>
      <c r="H73" s="7"/>
      <c r="I73" s="7"/>
      <c r="J73" s="7"/>
      <c r="K73" s="7"/>
      <c r="L73" s="7"/>
      <c r="M73" s="7"/>
      <c r="N73" s="7"/>
      <c r="O73" s="7"/>
      <c r="P73" s="7"/>
      <c r="Q73" s="7"/>
      <c r="R73" s="7"/>
      <c r="S73" s="7"/>
      <c r="T73" s="7"/>
      <c r="U73" s="7"/>
      <c r="V73" s="7"/>
      <c r="W73" s="7"/>
      <c r="X73" s="7"/>
      <c r="Y73" s="7"/>
      <c r="Z73" s="7"/>
    </row>
    <row r="74" spans="1:26" ht="14.25" customHeight="1">
      <c r="A74" s="2"/>
      <c r="B74" s="69" t="s">
        <v>93</v>
      </c>
      <c r="C74" s="68"/>
      <c r="D74" s="70"/>
      <c r="E74" s="71"/>
      <c r="F74" s="166"/>
      <c r="G74" s="2"/>
      <c r="H74" s="2"/>
      <c r="I74" s="2"/>
      <c r="J74" s="2"/>
      <c r="K74" s="2"/>
      <c r="L74" s="2"/>
      <c r="M74" s="2"/>
      <c r="N74" s="2"/>
      <c r="O74" s="2"/>
      <c r="P74" s="2"/>
      <c r="Q74" s="2"/>
      <c r="R74" s="2"/>
      <c r="S74" s="2"/>
      <c r="T74" s="2"/>
      <c r="U74" s="2"/>
      <c r="V74" s="2"/>
      <c r="W74" s="2"/>
      <c r="X74" s="2"/>
      <c r="Y74" s="2"/>
      <c r="Z74" s="2"/>
    </row>
    <row r="75" spans="1:26" ht="13.5" customHeight="1">
      <c r="A75" s="2"/>
      <c r="B75" s="174"/>
      <c r="C75" s="175"/>
      <c r="D75" s="167"/>
      <c r="E75" s="71"/>
      <c r="F75" s="166"/>
      <c r="G75" s="2"/>
      <c r="H75" s="2"/>
      <c r="I75" s="2"/>
      <c r="J75" s="2"/>
      <c r="K75" s="2"/>
      <c r="L75" s="2"/>
      <c r="M75" s="2"/>
      <c r="N75" s="2"/>
      <c r="O75" s="2"/>
      <c r="P75" s="2"/>
      <c r="Q75" s="2"/>
      <c r="R75" s="2"/>
      <c r="S75" s="2"/>
      <c r="T75" s="2"/>
      <c r="U75" s="2"/>
      <c r="V75" s="2"/>
      <c r="W75" s="2"/>
      <c r="X75" s="2"/>
      <c r="Y75" s="2"/>
      <c r="Z75" s="2"/>
    </row>
    <row r="76" spans="1:26" ht="14.25" customHeight="1">
      <c r="A76" s="2"/>
      <c r="B76" s="176" t="s">
        <v>17</v>
      </c>
      <c r="C76" s="177"/>
      <c r="D76" s="172">
        <f>SUM(D75:D75)</f>
        <v>0</v>
      </c>
      <c r="E76" s="72"/>
      <c r="F76" s="178">
        <f>SUM(F75:F75)</f>
        <v>0</v>
      </c>
      <c r="G76" s="2"/>
      <c r="H76" s="2"/>
      <c r="I76" s="2"/>
      <c r="J76" s="2"/>
      <c r="K76" s="2"/>
      <c r="L76" s="2"/>
      <c r="M76" s="2"/>
      <c r="N76" s="2"/>
      <c r="O76" s="2"/>
      <c r="P76" s="2"/>
      <c r="Q76" s="2"/>
      <c r="R76" s="2"/>
      <c r="S76" s="2"/>
      <c r="T76" s="2"/>
      <c r="U76" s="2"/>
      <c r="V76" s="2"/>
      <c r="W76" s="2"/>
      <c r="X76" s="2"/>
      <c r="Y76" s="2"/>
      <c r="Z76" s="2"/>
    </row>
    <row r="77" spans="1:26" ht="14.25" customHeight="1">
      <c r="A77" s="2"/>
      <c r="B77" s="179" t="s">
        <v>94</v>
      </c>
      <c r="C77" s="180" t="s">
        <v>91</v>
      </c>
      <c r="D77" s="181">
        <f>+D73-D76</f>
        <v>6085925891.8493004</v>
      </c>
      <c r="E77" s="182"/>
      <c r="F77" s="183"/>
      <c r="G77" s="2"/>
      <c r="H77" s="2"/>
      <c r="I77" s="2"/>
      <c r="J77" s="2"/>
      <c r="K77" s="2"/>
      <c r="L77" s="2"/>
      <c r="M77" s="2"/>
      <c r="N77" s="2"/>
      <c r="O77" s="2"/>
      <c r="P77" s="2"/>
      <c r="Q77" s="2"/>
      <c r="R77" s="2"/>
      <c r="S77" s="2"/>
      <c r="T77" s="2"/>
      <c r="U77" s="2"/>
      <c r="V77" s="2"/>
      <c r="W77" s="2"/>
      <c r="X77" s="2"/>
      <c r="Y77" s="2"/>
      <c r="Z77" s="2"/>
    </row>
    <row r="78" spans="1:26"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75" customHeight="1">
      <c r="A79" s="2"/>
      <c r="B79" s="252" t="s">
        <v>95</v>
      </c>
      <c r="C79" s="244"/>
      <c r="D79" s="244"/>
      <c r="E79" s="244"/>
      <c r="F79" s="244"/>
      <c r="G79" s="244"/>
      <c r="H79" s="244"/>
      <c r="I79" s="244"/>
      <c r="J79" s="2"/>
      <c r="K79" s="2"/>
      <c r="L79" s="2"/>
      <c r="M79" s="2"/>
      <c r="N79" s="2"/>
      <c r="O79" s="2"/>
      <c r="P79" s="2"/>
      <c r="Q79" s="2"/>
      <c r="R79" s="2"/>
      <c r="S79" s="2"/>
      <c r="T79" s="2"/>
      <c r="U79" s="2"/>
      <c r="V79" s="2"/>
      <c r="W79" s="2"/>
      <c r="X79" s="2"/>
      <c r="Y79" s="2"/>
      <c r="Z79" s="2"/>
    </row>
    <row r="80" spans="1:26"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c r="A81" s="73"/>
      <c r="B81" s="65" t="s">
        <v>96</v>
      </c>
      <c r="C81" s="65" t="s">
        <v>97</v>
      </c>
      <c r="D81" s="65" t="s">
        <v>98</v>
      </c>
      <c r="E81" s="73"/>
      <c r="F81" s="73"/>
      <c r="G81" s="73"/>
      <c r="H81" s="74"/>
      <c r="I81" s="73"/>
      <c r="J81" s="73"/>
      <c r="K81" s="73"/>
      <c r="L81" s="73"/>
      <c r="M81" s="73"/>
      <c r="N81" s="73"/>
      <c r="O81" s="73"/>
      <c r="P81" s="73"/>
      <c r="Q81" s="73"/>
      <c r="R81" s="73"/>
      <c r="S81" s="73"/>
      <c r="T81" s="73"/>
      <c r="U81" s="73"/>
      <c r="V81" s="73"/>
      <c r="W81" s="73"/>
      <c r="X81" s="73"/>
      <c r="Y81" s="73"/>
      <c r="Z81" s="73"/>
    </row>
    <row r="82" spans="1:26" ht="14.25" customHeight="1">
      <c r="A82" s="73"/>
      <c r="B82" s="75" t="s">
        <v>99</v>
      </c>
      <c r="C82" s="76">
        <f>+E71</f>
        <v>6081.67</v>
      </c>
      <c r="D82" s="76">
        <v>88851.59</v>
      </c>
      <c r="E82" s="73"/>
      <c r="F82" s="73"/>
      <c r="G82" s="73"/>
      <c r="H82" s="74"/>
      <c r="I82" s="73"/>
      <c r="J82" s="73"/>
      <c r="K82" s="73"/>
      <c r="L82" s="73"/>
      <c r="M82" s="73"/>
      <c r="N82" s="73"/>
      <c r="O82" s="73"/>
      <c r="P82" s="73"/>
      <c r="Q82" s="73"/>
      <c r="R82" s="73"/>
      <c r="S82" s="73"/>
      <c r="T82" s="73"/>
      <c r="U82" s="73"/>
      <c r="V82" s="73"/>
      <c r="W82" s="73"/>
      <c r="X82" s="73"/>
      <c r="Y82" s="73"/>
      <c r="Z82" s="73"/>
    </row>
    <row r="83" spans="1:26" ht="14.25" customHeight="1">
      <c r="A83" s="73"/>
      <c r="B83" s="75" t="s">
        <v>188</v>
      </c>
      <c r="C83" s="76">
        <f>+E72</f>
        <v>6081.67</v>
      </c>
      <c r="D83" s="76">
        <v>29183.49</v>
      </c>
      <c r="E83" s="73"/>
      <c r="F83" s="73"/>
      <c r="G83" s="73"/>
      <c r="H83" s="74"/>
      <c r="I83" s="73"/>
      <c r="J83" s="73"/>
      <c r="K83" s="73"/>
      <c r="L83" s="73"/>
      <c r="M83" s="73"/>
      <c r="N83" s="73"/>
      <c r="O83" s="73"/>
      <c r="P83" s="73"/>
      <c r="Q83" s="73"/>
      <c r="R83" s="73"/>
      <c r="S83" s="73"/>
      <c r="T83" s="73"/>
      <c r="U83" s="73"/>
      <c r="V83" s="73"/>
      <c r="W83" s="73"/>
      <c r="X83" s="73"/>
      <c r="Y83" s="73"/>
      <c r="Z83" s="73"/>
    </row>
    <row r="84" spans="1:26" ht="14.25" customHeight="1">
      <c r="A84" s="2"/>
      <c r="B84" s="77"/>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c r="A85" s="2"/>
      <c r="B85" s="78" t="s">
        <v>100</v>
      </c>
      <c r="C85" s="184"/>
      <c r="D85" s="184">
        <f>+D82-D83</f>
        <v>59668.099999999991</v>
      </c>
      <c r="E85" s="2"/>
      <c r="F85" s="2"/>
      <c r="G85" s="2"/>
      <c r="H85" s="2"/>
      <c r="I85" s="2"/>
      <c r="J85" s="2"/>
      <c r="K85" s="2"/>
      <c r="L85" s="2"/>
      <c r="M85" s="2"/>
      <c r="N85" s="2"/>
      <c r="O85" s="2"/>
      <c r="P85" s="2"/>
      <c r="Q85" s="2"/>
      <c r="R85" s="2"/>
      <c r="S85" s="2"/>
      <c r="T85" s="2"/>
      <c r="U85" s="2"/>
      <c r="V85" s="2"/>
      <c r="W85" s="2"/>
      <c r="X85" s="2"/>
      <c r="Y85" s="2"/>
      <c r="Z85" s="2"/>
    </row>
    <row r="86" spans="1:26"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c r="A87" s="2"/>
      <c r="B87" s="253" t="s">
        <v>101</v>
      </c>
      <c r="C87" s="244"/>
      <c r="D87" s="244"/>
      <c r="E87" s="244"/>
      <c r="F87" s="244"/>
      <c r="G87" s="2"/>
      <c r="H87" s="2"/>
      <c r="I87" s="2"/>
      <c r="J87" s="2"/>
      <c r="K87" s="2"/>
      <c r="L87" s="2"/>
      <c r="M87" s="2"/>
      <c r="N87" s="2"/>
      <c r="O87" s="2"/>
      <c r="P87" s="2"/>
      <c r="Q87" s="2"/>
      <c r="R87" s="2"/>
      <c r="S87" s="2"/>
      <c r="T87" s="2"/>
      <c r="U87" s="2"/>
      <c r="V87" s="2"/>
      <c r="W87" s="2"/>
      <c r="X87" s="2"/>
      <c r="Y87" s="2"/>
      <c r="Z87" s="2"/>
    </row>
    <row r="88" spans="1:26" ht="14.25" customHeight="1">
      <c r="A88" s="2"/>
      <c r="B88" s="79"/>
      <c r="C88" s="79"/>
      <c r="D88" s="79"/>
      <c r="E88" s="79"/>
      <c r="F88" s="79"/>
      <c r="G88" s="2"/>
      <c r="H88" s="2"/>
      <c r="I88" s="2"/>
      <c r="J88" s="2"/>
      <c r="K88" s="2"/>
      <c r="L88" s="2"/>
      <c r="M88" s="2"/>
      <c r="N88" s="2"/>
      <c r="O88" s="2"/>
      <c r="P88" s="2"/>
      <c r="Q88" s="2"/>
      <c r="R88" s="2"/>
      <c r="S88" s="2"/>
      <c r="T88" s="2"/>
      <c r="U88" s="2"/>
      <c r="V88" s="2"/>
      <c r="W88" s="2"/>
      <c r="X88" s="2"/>
      <c r="Y88" s="2"/>
      <c r="Z88" s="2"/>
    </row>
    <row r="89" spans="1:26" ht="15" customHeight="1">
      <c r="A89" s="2"/>
      <c r="B89" s="245" t="s">
        <v>102</v>
      </c>
      <c r="C89" s="244"/>
      <c r="D89" s="244"/>
      <c r="E89" s="244"/>
      <c r="F89" s="244"/>
      <c r="G89" s="244"/>
      <c r="H89" s="244"/>
      <c r="I89" s="244"/>
      <c r="J89" s="2"/>
      <c r="K89" s="2"/>
      <c r="L89" s="2"/>
      <c r="M89" s="2"/>
      <c r="N89" s="2"/>
      <c r="O89" s="2"/>
      <c r="P89" s="2"/>
      <c r="Q89" s="2"/>
      <c r="R89" s="2"/>
      <c r="S89" s="2"/>
      <c r="T89" s="2"/>
      <c r="U89" s="2"/>
      <c r="V89" s="2"/>
      <c r="W89" s="2"/>
      <c r="X89" s="2"/>
      <c r="Y89" s="2"/>
      <c r="Z89" s="2"/>
    </row>
    <row r="90" spans="1:26" ht="14.25" customHeight="1">
      <c r="A90" s="2"/>
      <c r="B90" s="244"/>
      <c r="C90" s="244"/>
      <c r="D90" s="244"/>
      <c r="E90" s="244"/>
      <c r="F90" s="244"/>
      <c r="G90" s="244"/>
      <c r="H90" s="244"/>
      <c r="I90" s="244"/>
      <c r="J90" s="2"/>
      <c r="K90" s="2"/>
      <c r="L90" s="2"/>
      <c r="M90" s="2"/>
      <c r="N90" s="2"/>
      <c r="O90" s="2"/>
      <c r="P90" s="2"/>
      <c r="Q90" s="2"/>
      <c r="R90" s="2"/>
      <c r="S90" s="2"/>
      <c r="T90" s="2"/>
      <c r="U90" s="2"/>
      <c r="V90" s="2"/>
      <c r="W90" s="2"/>
      <c r="X90" s="2"/>
      <c r="Y90" s="2"/>
      <c r="Z90" s="2"/>
    </row>
    <row r="91" spans="1:26" ht="58.5" customHeight="1">
      <c r="A91" s="2"/>
      <c r="B91" s="244"/>
      <c r="C91" s="244"/>
      <c r="D91" s="244"/>
      <c r="E91" s="244"/>
      <c r="F91" s="244"/>
      <c r="G91" s="244"/>
      <c r="H91" s="244"/>
      <c r="I91" s="244"/>
      <c r="J91" s="2"/>
      <c r="K91" s="2"/>
      <c r="L91" s="2"/>
      <c r="M91" s="2"/>
      <c r="N91" s="2"/>
      <c r="O91" s="2"/>
      <c r="P91" s="2"/>
      <c r="Q91" s="2"/>
      <c r="R91" s="2"/>
      <c r="S91" s="2"/>
      <c r="T91" s="2"/>
      <c r="U91" s="2"/>
      <c r="V91" s="2"/>
      <c r="W91" s="2"/>
      <c r="X91" s="2"/>
      <c r="Y91" s="2"/>
      <c r="Z91" s="2"/>
    </row>
    <row r="92" spans="1:26"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c r="A93" s="2"/>
      <c r="B93" s="251" t="s">
        <v>48</v>
      </c>
      <c r="C93" s="248"/>
      <c r="D93" s="15">
        <f>+EAN!C7</f>
        <v>46203</v>
      </c>
      <c r="E93" s="15">
        <f>+EAN!D7</f>
        <v>45838</v>
      </c>
      <c r="F93" s="2"/>
      <c r="G93" s="2"/>
      <c r="H93" s="2"/>
      <c r="I93" s="2"/>
      <c r="J93" s="2"/>
      <c r="K93" s="2"/>
      <c r="L93" s="2"/>
      <c r="M93" s="2"/>
      <c r="N93" s="2"/>
      <c r="O93" s="2"/>
      <c r="P93" s="2"/>
      <c r="Q93" s="2"/>
      <c r="R93" s="2"/>
      <c r="S93" s="2"/>
      <c r="T93" s="2"/>
      <c r="U93" s="2"/>
      <c r="V93" s="2"/>
      <c r="W93" s="2"/>
      <c r="X93" s="2"/>
      <c r="Y93" s="2"/>
      <c r="Z93" s="2"/>
    </row>
    <row r="94" spans="1:26" ht="14.25" customHeight="1">
      <c r="A94" s="2"/>
      <c r="B94" s="256" t="s">
        <v>103</v>
      </c>
      <c r="C94" s="257"/>
      <c r="D94" s="70">
        <f>+EIE!C14</f>
        <v>97417.24</v>
      </c>
      <c r="E94" s="70">
        <v>63625.27</v>
      </c>
      <c r="F94" s="2"/>
      <c r="G94" s="2"/>
      <c r="H94" s="2"/>
      <c r="I94" s="2"/>
      <c r="J94" s="2"/>
      <c r="K94" s="2"/>
      <c r="L94" s="2"/>
      <c r="M94" s="2"/>
      <c r="N94" s="2"/>
      <c r="O94" s="2"/>
      <c r="P94" s="2"/>
      <c r="Q94" s="2"/>
      <c r="R94" s="2"/>
      <c r="S94" s="2"/>
      <c r="T94" s="2"/>
      <c r="U94" s="2"/>
      <c r="V94" s="2"/>
      <c r="W94" s="2"/>
      <c r="X94" s="2"/>
      <c r="Y94" s="2"/>
      <c r="Z94" s="2"/>
    </row>
    <row r="95" spans="1:26" ht="14.25" customHeight="1">
      <c r="A95" s="2"/>
      <c r="B95" s="185" t="s">
        <v>104</v>
      </c>
      <c r="C95" s="81"/>
      <c r="D95" s="167">
        <f>+EIE!C15</f>
        <v>22160.58</v>
      </c>
      <c r="E95" s="167">
        <v>15795.659999999996</v>
      </c>
      <c r="F95" s="2"/>
      <c r="G95" s="2"/>
      <c r="H95" s="2"/>
      <c r="I95" s="2"/>
      <c r="J95" s="2"/>
      <c r="K95" s="2"/>
      <c r="L95" s="2"/>
      <c r="M95" s="2"/>
      <c r="N95" s="2"/>
      <c r="O95" s="2"/>
      <c r="P95" s="2"/>
      <c r="Q95" s="2"/>
      <c r="R95" s="2"/>
      <c r="S95" s="2"/>
      <c r="T95" s="2"/>
      <c r="U95" s="2"/>
      <c r="V95" s="2"/>
      <c r="W95" s="2"/>
      <c r="X95" s="2"/>
      <c r="Y95" s="2"/>
      <c r="Z95" s="2"/>
    </row>
    <row r="96" spans="1:26" ht="14.25" customHeight="1">
      <c r="A96" s="2"/>
      <c r="B96" s="185" t="s">
        <v>171</v>
      </c>
      <c r="C96" s="81"/>
      <c r="D96" s="167">
        <v>60948.75</v>
      </c>
      <c r="E96" s="167">
        <v>9961.82</v>
      </c>
      <c r="F96" s="2"/>
      <c r="G96" s="2"/>
      <c r="H96" s="2"/>
      <c r="I96" s="2"/>
      <c r="J96" s="2"/>
      <c r="K96" s="2"/>
      <c r="L96" s="2"/>
      <c r="M96" s="2"/>
      <c r="N96" s="2"/>
      <c r="O96" s="2"/>
      <c r="P96" s="2"/>
      <c r="Q96" s="2"/>
      <c r="R96" s="2"/>
      <c r="S96" s="2"/>
      <c r="T96" s="2"/>
      <c r="U96" s="2"/>
      <c r="V96" s="2"/>
      <c r="W96" s="2"/>
      <c r="X96" s="2"/>
      <c r="Y96" s="2"/>
      <c r="Z96" s="2"/>
    </row>
    <row r="97" spans="1:26" ht="14.25" customHeight="1">
      <c r="A97" s="2"/>
      <c r="B97" s="251" t="s">
        <v>105</v>
      </c>
      <c r="C97" s="248"/>
      <c r="D97" s="82">
        <f>SUM(D94:D96)</f>
        <v>180526.57</v>
      </c>
      <c r="E97" s="82">
        <f>SUM(E94:E96)</f>
        <v>89382.75</v>
      </c>
      <c r="F97" s="2"/>
      <c r="G97" s="17"/>
      <c r="H97" s="2"/>
      <c r="I97" s="2"/>
      <c r="J97" s="2"/>
      <c r="K97" s="2"/>
      <c r="L97" s="2"/>
      <c r="M97" s="2"/>
      <c r="N97" s="2"/>
      <c r="O97" s="2"/>
      <c r="P97" s="2"/>
      <c r="Q97" s="2"/>
      <c r="R97" s="2"/>
      <c r="S97" s="2"/>
      <c r="T97" s="2"/>
      <c r="U97" s="2"/>
      <c r="V97" s="2"/>
      <c r="W97" s="2"/>
      <c r="X97" s="2"/>
      <c r="Y97" s="2"/>
      <c r="Z97" s="2"/>
    </row>
    <row r="98" spans="1:26"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61.25" customHeight="1">
      <c r="A99" s="2"/>
      <c r="B99" s="252" t="s">
        <v>106</v>
      </c>
      <c r="C99" s="244"/>
      <c r="D99" s="244"/>
      <c r="E99" s="244"/>
      <c r="F99" s="244"/>
      <c r="G99" s="244"/>
      <c r="H99" s="244"/>
      <c r="I99" s="244"/>
      <c r="J99" s="2"/>
      <c r="K99" s="2"/>
      <c r="L99" s="2"/>
      <c r="M99" s="2"/>
      <c r="N99" s="2"/>
      <c r="O99" s="2"/>
      <c r="P99" s="2"/>
      <c r="Q99" s="2"/>
      <c r="R99" s="2"/>
      <c r="S99" s="2"/>
      <c r="T99" s="2"/>
      <c r="U99" s="2"/>
      <c r="V99" s="2"/>
      <c r="W99" s="2"/>
      <c r="X99" s="2"/>
      <c r="Y99" s="2"/>
      <c r="Z99" s="2"/>
    </row>
    <row r="100" spans="1:26"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c r="A101" s="2"/>
      <c r="B101" s="65" t="s">
        <v>107</v>
      </c>
      <c r="C101" s="65" t="s">
        <v>108</v>
      </c>
      <c r="D101" s="65" t="s">
        <v>109</v>
      </c>
      <c r="E101" s="65" t="s">
        <v>110</v>
      </c>
      <c r="F101" s="2"/>
      <c r="G101" s="2"/>
      <c r="H101" s="2"/>
      <c r="I101" s="2"/>
      <c r="J101" s="2"/>
      <c r="K101" s="2"/>
      <c r="L101" s="2"/>
      <c r="M101" s="2"/>
      <c r="N101" s="2"/>
      <c r="O101" s="2"/>
      <c r="P101" s="2"/>
      <c r="Q101" s="2"/>
      <c r="R101" s="2"/>
      <c r="S101" s="2"/>
      <c r="T101" s="2"/>
      <c r="U101" s="2"/>
      <c r="V101" s="2"/>
      <c r="W101" s="2"/>
      <c r="X101" s="2"/>
      <c r="Y101" s="2"/>
      <c r="Z101" s="2"/>
    </row>
    <row r="102" spans="1:26" ht="14.25" customHeight="1">
      <c r="A102" s="2"/>
      <c r="B102" s="83" t="s">
        <v>111</v>
      </c>
      <c r="C102" s="84"/>
      <c r="D102" s="84"/>
      <c r="E102" s="85"/>
      <c r="F102" s="2"/>
      <c r="G102" s="2"/>
      <c r="H102" s="2"/>
      <c r="I102" s="2"/>
      <c r="J102" s="2"/>
      <c r="K102" s="2"/>
      <c r="L102" s="2"/>
      <c r="M102" s="2"/>
      <c r="N102" s="2"/>
      <c r="O102" s="2"/>
      <c r="P102" s="2"/>
      <c r="Q102" s="2"/>
      <c r="R102" s="2"/>
      <c r="S102" s="2"/>
      <c r="T102" s="2"/>
      <c r="U102" s="2"/>
      <c r="V102" s="2"/>
      <c r="W102" s="2"/>
      <c r="X102" s="2"/>
      <c r="Y102" s="2"/>
      <c r="Z102" s="2"/>
    </row>
    <row r="103" spans="1:26" ht="14.25" customHeight="1">
      <c r="A103" s="2"/>
      <c r="B103" s="86" t="s">
        <v>112</v>
      </c>
      <c r="C103" s="203">
        <v>25221.695084459458</v>
      </c>
      <c r="D103" s="206">
        <v>14931243.490000004</v>
      </c>
      <c r="E103" s="166">
        <v>208</v>
      </c>
      <c r="F103" s="2"/>
      <c r="G103" s="2"/>
      <c r="H103" s="2"/>
      <c r="I103" s="2"/>
      <c r="J103" s="2"/>
      <c r="K103" s="2"/>
      <c r="L103" s="2"/>
      <c r="M103" s="2"/>
      <c r="N103" s="2"/>
      <c r="O103" s="2"/>
      <c r="P103" s="2"/>
      <c r="Q103" s="2"/>
      <c r="R103" s="2"/>
      <c r="S103" s="2"/>
      <c r="T103" s="2"/>
      <c r="U103" s="2"/>
      <c r="V103" s="2"/>
      <c r="W103" s="2"/>
      <c r="X103" s="2"/>
      <c r="Y103" s="2"/>
      <c r="Z103" s="2"/>
    </row>
    <row r="104" spans="1:26" ht="14.25" customHeight="1">
      <c r="A104" s="2"/>
      <c r="B104" s="149" t="s">
        <v>113</v>
      </c>
      <c r="C104" s="204">
        <v>25398.449577702704</v>
      </c>
      <c r="D104" s="206">
        <v>15035882.15</v>
      </c>
      <c r="E104" s="166">
        <v>208</v>
      </c>
      <c r="F104" s="2"/>
      <c r="G104" s="2"/>
      <c r="H104" s="2"/>
      <c r="I104" s="2"/>
      <c r="J104" s="2"/>
      <c r="K104" s="2"/>
      <c r="L104" s="2"/>
      <c r="M104" s="2"/>
      <c r="N104" s="2"/>
      <c r="O104" s="2"/>
      <c r="P104" s="2"/>
      <c r="Q104" s="2"/>
      <c r="R104" s="2"/>
      <c r="S104" s="2"/>
      <c r="T104" s="2"/>
      <c r="U104" s="2"/>
      <c r="V104" s="2"/>
      <c r="W104" s="2"/>
      <c r="X104" s="2"/>
      <c r="Y104" s="2"/>
      <c r="Z104" s="2"/>
    </row>
    <row r="105" spans="1:26" ht="14.25" customHeight="1">
      <c r="A105" s="2"/>
      <c r="B105" s="87" t="s">
        <v>114</v>
      </c>
      <c r="C105" s="205">
        <v>25533.204087837843</v>
      </c>
      <c r="D105" s="206">
        <v>15116193.77</v>
      </c>
      <c r="E105" s="186">
        <v>210</v>
      </c>
      <c r="F105" s="2"/>
      <c r="G105" s="2"/>
      <c r="H105" s="2"/>
      <c r="I105" s="2"/>
      <c r="J105" s="2"/>
      <c r="K105" s="2"/>
      <c r="L105" s="2"/>
      <c r="M105" s="2"/>
      <c r="N105" s="2"/>
      <c r="O105" s="2"/>
      <c r="P105" s="2"/>
      <c r="Q105" s="2"/>
      <c r="R105" s="2"/>
      <c r="S105" s="2"/>
      <c r="T105" s="2"/>
      <c r="U105" s="2"/>
      <c r="V105" s="2"/>
      <c r="W105" s="2"/>
      <c r="X105" s="2"/>
      <c r="Y105" s="2"/>
      <c r="Z105" s="2"/>
    </row>
    <row r="106" spans="1:26" ht="14.25" customHeight="1">
      <c r="A106" s="2"/>
      <c r="B106" s="83" t="s">
        <v>172</v>
      </c>
      <c r="C106" s="84"/>
      <c r="D106" s="84"/>
      <c r="E106" s="85"/>
      <c r="F106" s="2"/>
      <c r="G106" s="2"/>
      <c r="H106" s="2"/>
      <c r="I106" s="2"/>
      <c r="J106" s="2"/>
      <c r="K106" s="2"/>
      <c r="L106" s="2"/>
      <c r="M106" s="2"/>
      <c r="N106" s="2"/>
      <c r="O106" s="2"/>
      <c r="P106" s="2"/>
      <c r="Q106" s="2"/>
      <c r="R106" s="2"/>
      <c r="S106" s="2"/>
      <c r="T106" s="2"/>
      <c r="U106" s="2"/>
      <c r="V106" s="2"/>
      <c r="W106" s="2"/>
      <c r="X106" s="2"/>
      <c r="Y106" s="2"/>
      <c r="Z106" s="2"/>
    </row>
    <row r="107" spans="1:26" ht="14.25" customHeight="1">
      <c r="A107" s="2"/>
      <c r="B107" s="86" t="s">
        <v>173</v>
      </c>
      <c r="C107" s="209">
        <v>25806.094104729727</v>
      </c>
      <c r="D107" s="210">
        <v>15277207.710000001</v>
      </c>
      <c r="E107" s="166">
        <v>213</v>
      </c>
      <c r="F107" s="2"/>
      <c r="G107" s="2"/>
      <c r="H107" s="2"/>
      <c r="I107" s="2"/>
      <c r="J107" s="2"/>
      <c r="K107" s="2"/>
      <c r="L107" s="2"/>
      <c r="M107" s="2"/>
      <c r="N107" s="2"/>
      <c r="O107" s="2"/>
      <c r="P107" s="2"/>
      <c r="Q107" s="2"/>
      <c r="R107" s="2"/>
      <c r="S107" s="2"/>
      <c r="T107" s="2"/>
      <c r="U107" s="2"/>
      <c r="V107" s="2"/>
      <c r="W107" s="2"/>
      <c r="X107" s="2"/>
      <c r="Y107" s="2"/>
      <c r="Z107" s="2"/>
    </row>
    <row r="108" spans="1:26" ht="14.25" customHeight="1">
      <c r="A108" s="2"/>
      <c r="B108" s="149" t="s">
        <v>174</v>
      </c>
      <c r="C108" s="211">
        <v>25151.507939189189</v>
      </c>
      <c r="D108" s="210">
        <v>14889692.699999999</v>
      </c>
      <c r="E108" s="166">
        <v>215</v>
      </c>
      <c r="F108" s="2"/>
      <c r="G108" s="2"/>
      <c r="H108" s="2"/>
      <c r="I108" s="2"/>
      <c r="J108" s="2"/>
      <c r="K108" s="2"/>
      <c r="L108" s="2"/>
      <c r="M108" s="2"/>
      <c r="N108" s="2"/>
      <c r="O108" s="2"/>
      <c r="P108" s="2"/>
      <c r="Q108" s="2"/>
      <c r="R108" s="2"/>
      <c r="S108" s="2"/>
      <c r="T108" s="2"/>
      <c r="U108" s="2"/>
      <c r="V108" s="2"/>
      <c r="W108" s="2"/>
      <c r="X108" s="2"/>
      <c r="Y108" s="2"/>
      <c r="Z108" s="2"/>
    </row>
    <row r="109" spans="1:26" ht="14.25" customHeight="1">
      <c r="A109" s="2"/>
      <c r="B109" s="87" t="s">
        <v>175</v>
      </c>
      <c r="C109" s="212">
        <v>25327.048209459459</v>
      </c>
      <c r="D109" s="213">
        <v>14993612.539999999</v>
      </c>
      <c r="E109" s="186">
        <v>218</v>
      </c>
      <c r="F109" s="2"/>
      <c r="G109" s="2"/>
      <c r="H109" s="2"/>
      <c r="I109" s="2"/>
      <c r="J109" s="2"/>
      <c r="K109" s="2"/>
      <c r="L109" s="2"/>
      <c r="M109" s="2"/>
      <c r="N109" s="2"/>
      <c r="O109" s="2"/>
      <c r="P109" s="2"/>
      <c r="Q109" s="2"/>
      <c r="R109" s="2"/>
      <c r="S109" s="2"/>
      <c r="T109" s="2"/>
      <c r="U109" s="2"/>
      <c r="V109" s="2"/>
      <c r="W109" s="2"/>
      <c r="X109" s="2"/>
      <c r="Y109" s="2"/>
      <c r="Z109" s="2"/>
    </row>
    <row r="110" spans="1:26" ht="14.25" customHeight="1">
      <c r="A110" s="2"/>
      <c r="B110" s="199"/>
      <c r="C110" s="200"/>
      <c r="D110" s="201"/>
      <c r="E110" s="202"/>
      <c r="F110" s="2"/>
      <c r="G110" s="2"/>
      <c r="H110" s="2"/>
      <c r="I110" s="2"/>
      <c r="J110" s="2"/>
      <c r="K110" s="2"/>
      <c r="L110" s="2"/>
      <c r="M110" s="2"/>
      <c r="N110" s="2"/>
      <c r="O110" s="2"/>
      <c r="P110" s="2"/>
      <c r="Q110" s="2"/>
      <c r="R110" s="2"/>
      <c r="S110" s="2"/>
      <c r="T110" s="2"/>
      <c r="U110" s="2"/>
      <c r="V110" s="2"/>
      <c r="W110" s="2"/>
      <c r="X110" s="2"/>
      <c r="Y110" s="2"/>
      <c r="Z110" s="2"/>
    </row>
    <row r="111" spans="1:26" ht="14.25" customHeight="1">
      <c r="A111" s="2"/>
      <c r="B111" s="2"/>
      <c r="C111" s="88"/>
      <c r="D111" s="89"/>
      <c r="E111" s="90"/>
      <c r="F111" s="2"/>
      <c r="G111" s="2"/>
      <c r="H111" s="2"/>
      <c r="I111" s="2"/>
      <c r="J111" s="2"/>
      <c r="K111" s="2"/>
      <c r="L111" s="2"/>
      <c r="M111" s="2"/>
      <c r="N111" s="2"/>
      <c r="O111" s="2"/>
      <c r="P111" s="2"/>
      <c r="Q111" s="2"/>
      <c r="R111" s="2"/>
      <c r="S111" s="2"/>
      <c r="T111" s="2"/>
      <c r="U111" s="2"/>
      <c r="V111" s="2"/>
      <c r="W111" s="2"/>
      <c r="X111" s="2"/>
      <c r="Y111" s="2"/>
      <c r="Z111" s="2"/>
    </row>
    <row r="112" spans="1:26" ht="14.25" customHeight="1">
      <c r="A112" s="2"/>
      <c r="B112" s="253" t="s">
        <v>115</v>
      </c>
      <c r="C112" s="244"/>
      <c r="D112" s="244"/>
      <c r="E112" s="244"/>
      <c r="F112" s="244"/>
      <c r="G112" s="2"/>
      <c r="H112" s="2"/>
      <c r="I112" s="2"/>
      <c r="J112" s="2"/>
      <c r="K112" s="2"/>
      <c r="L112" s="2"/>
      <c r="M112" s="2"/>
      <c r="N112" s="2"/>
      <c r="O112" s="2"/>
      <c r="P112" s="2"/>
      <c r="Q112" s="2"/>
      <c r="R112" s="2"/>
      <c r="S112" s="2"/>
      <c r="T112" s="2"/>
      <c r="U112" s="2"/>
      <c r="V112" s="2"/>
      <c r="W112" s="2"/>
      <c r="X112" s="2"/>
      <c r="Y112" s="2"/>
      <c r="Z112" s="2"/>
    </row>
    <row r="113" spans="1:26" ht="14.25" customHeight="1">
      <c r="A113" s="2"/>
      <c r="B113" s="245" t="s">
        <v>116</v>
      </c>
      <c r="C113" s="244"/>
      <c r="D113" s="244"/>
      <c r="E113" s="244"/>
      <c r="F113" s="244"/>
      <c r="G113" s="2"/>
      <c r="H113" s="2"/>
      <c r="I113" s="2"/>
      <c r="J113" s="2"/>
      <c r="K113" s="2"/>
      <c r="L113" s="2"/>
      <c r="M113" s="2"/>
      <c r="N113" s="2"/>
      <c r="O113" s="2"/>
      <c r="P113" s="2"/>
      <c r="Q113" s="2"/>
      <c r="R113" s="2"/>
      <c r="S113" s="2"/>
      <c r="T113" s="2"/>
      <c r="U113" s="2"/>
      <c r="V113" s="2"/>
      <c r="W113" s="2"/>
      <c r="X113" s="2"/>
      <c r="Y113" s="2"/>
      <c r="Z113" s="2"/>
    </row>
    <row r="114" spans="1:26" ht="14.25" customHeight="1">
      <c r="A114" s="2"/>
      <c r="B114" s="244"/>
      <c r="C114" s="244"/>
      <c r="D114" s="244"/>
      <c r="E114" s="244"/>
      <c r="F114" s="244"/>
      <c r="G114" s="2"/>
      <c r="H114" s="2"/>
      <c r="I114" s="2"/>
      <c r="J114" s="2"/>
      <c r="K114" s="2"/>
      <c r="L114" s="2"/>
      <c r="M114" s="2"/>
      <c r="N114" s="2"/>
      <c r="O114" s="2"/>
      <c r="P114" s="2"/>
      <c r="Q114" s="2"/>
      <c r="R114" s="2"/>
      <c r="S114" s="2"/>
      <c r="T114" s="2"/>
      <c r="U114" s="2"/>
      <c r="V114" s="2"/>
      <c r="W114" s="2"/>
      <c r="X114" s="2"/>
      <c r="Y114" s="2"/>
      <c r="Z114" s="2"/>
    </row>
    <row r="115" spans="1:26"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c r="A116" s="2"/>
      <c r="B116" s="11" t="s">
        <v>117</v>
      </c>
      <c r="C116" s="15">
        <f t="shared" ref="C116:D116" si="1">+D93</f>
        <v>46203</v>
      </c>
      <c r="D116" s="15">
        <f t="shared" si="1"/>
        <v>45838</v>
      </c>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c r="A117" s="2"/>
      <c r="B117" s="187" t="s">
        <v>179</v>
      </c>
      <c r="C117" s="148">
        <v>781995.16999999993</v>
      </c>
      <c r="D117" s="148">
        <v>0</v>
      </c>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c r="A118" s="2"/>
      <c r="B118" s="187" t="s">
        <v>180</v>
      </c>
      <c r="C118" s="148">
        <v>706445.41999999993</v>
      </c>
      <c r="D118" s="148">
        <v>0</v>
      </c>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c r="A119" s="2"/>
      <c r="B119" s="187" t="s">
        <v>118</v>
      </c>
      <c r="C119" s="148">
        <v>5460.4799999999814</v>
      </c>
      <c r="D119" s="148">
        <v>8620.4899999999907</v>
      </c>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c r="A120" s="2"/>
      <c r="B120" s="188" t="s">
        <v>119</v>
      </c>
      <c r="C120" s="148">
        <v>483318.68999999762</v>
      </c>
      <c r="D120" s="148">
        <v>335091.3200000003</v>
      </c>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c r="A121" s="2"/>
      <c r="B121" s="11" t="s">
        <v>105</v>
      </c>
      <c r="C121" s="25">
        <f>SUM(C117:C120)</f>
        <v>1977219.7599999974</v>
      </c>
      <c r="D121" s="25">
        <f>SUM(D117:D120)</f>
        <v>343711.81000000029</v>
      </c>
      <c r="E121" s="2"/>
      <c r="F121" s="2"/>
      <c r="G121" s="2"/>
      <c r="H121" s="2"/>
      <c r="I121" s="2"/>
      <c r="J121" s="2"/>
      <c r="K121" s="2"/>
      <c r="L121" s="2"/>
      <c r="M121" s="2"/>
      <c r="N121" s="2"/>
      <c r="O121" s="2"/>
      <c r="P121" s="2"/>
      <c r="Q121" s="2"/>
      <c r="R121" s="2"/>
      <c r="S121" s="2"/>
      <c r="T121" s="2"/>
      <c r="U121" s="2"/>
      <c r="V121" s="2"/>
      <c r="W121" s="2"/>
      <c r="X121" s="2"/>
      <c r="Y121" s="2"/>
      <c r="Z121" s="2"/>
    </row>
    <row r="122" spans="1:26" ht="140.25" customHeight="1">
      <c r="A122" s="189"/>
      <c r="B122" s="254" t="s">
        <v>120</v>
      </c>
      <c r="C122" s="255"/>
      <c r="D122" s="255"/>
      <c r="E122" s="255"/>
      <c r="F122" s="255"/>
      <c r="G122" s="255"/>
      <c r="H122" s="255"/>
      <c r="I122" s="255"/>
      <c r="J122" s="255"/>
      <c r="K122" s="2"/>
      <c r="L122" s="2"/>
      <c r="M122" s="2"/>
      <c r="N122" s="2"/>
      <c r="O122" s="2"/>
      <c r="P122" s="2"/>
      <c r="Q122" s="2"/>
      <c r="R122" s="2"/>
      <c r="S122" s="2"/>
      <c r="T122" s="2"/>
      <c r="U122" s="2"/>
      <c r="V122" s="2"/>
      <c r="W122" s="2"/>
      <c r="X122" s="2"/>
      <c r="Y122" s="2"/>
      <c r="Z122" s="2"/>
    </row>
    <row r="123" spans="1:26" ht="14.25" customHeight="1">
      <c r="A123" s="92"/>
      <c r="B123" s="249" t="s">
        <v>0</v>
      </c>
      <c r="C123" s="247"/>
      <c r="D123" s="247"/>
      <c r="E123" s="247"/>
      <c r="F123" s="247"/>
      <c r="G123" s="247"/>
      <c r="H123" s="247"/>
      <c r="I123" s="247"/>
      <c r="J123" s="248"/>
      <c r="K123" s="2"/>
      <c r="L123" s="2"/>
      <c r="M123" s="2"/>
      <c r="N123" s="2"/>
      <c r="O123" s="2"/>
      <c r="P123" s="2"/>
      <c r="Q123" s="2"/>
      <c r="R123" s="2"/>
      <c r="S123" s="2"/>
      <c r="T123" s="2"/>
      <c r="U123" s="2"/>
      <c r="V123" s="2"/>
      <c r="W123" s="2"/>
      <c r="X123" s="2"/>
      <c r="Y123" s="2"/>
      <c r="Z123" s="2"/>
    </row>
    <row r="124" spans="1:26" ht="14.25" customHeight="1">
      <c r="A124" s="92"/>
      <c r="B124" s="249" t="s">
        <v>121</v>
      </c>
      <c r="C124" s="247"/>
      <c r="D124" s="247"/>
      <c r="E124" s="247"/>
      <c r="F124" s="247"/>
      <c r="G124" s="247"/>
      <c r="H124" s="247"/>
      <c r="I124" s="247"/>
      <c r="J124" s="248"/>
      <c r="K124" s="2"/>
      <c r="L124" s="2"/>
      <c r="M124" s="2"/>
      <c r="N124" s="2"/>
      <c r="O124" s="2"/>
      <c r="P124" s="2"/>
      <c r="Q124" s="2"/>
      <c r="R124" s="2"/>
      <c r="S124" s="2"/>
      <c r="T124" s="2"/>
      <c r="U124" s="2"/>
      <c r="V124" s="2"/>
      <c r="W124" s="2"/>
      <c r="X124" s="2"/>
      <c r="Y124" s="2"/>
      <c r="Z124" s="2"/>
    </row>
    <row r="125" spans="1:26" ht="14.25" customHeight="1">
      <c r="A125" s="92"/>
      <c r="B125" s="246">
        <f>+EFE!C7</f>
        <v>46203</v>
      </c>
      <c r="C125" s="247"/>
      <c r="D125" s="247"/>
      <c r="E125" s="247"/>
      <c r="F125" s="247"/>
      <c r="G125" s="247"/>
      <c r="H125" s="247"/>
      <c r="I125" s="247"/>
      <c r="J125" s="248"/>
      <c r="K125" s="2"/>
      <c r="L125" s="2"/>
      <c r="M125" s="2"/>
      <c r="N125" s="2"/>
      <c r="O125" s="2"/>
      <c r="P125" s="2"/>
      <c r="Q125" s="2"/>
      <c r="R125" s="2"/>
      <c r="S125" s="2"/>
      <c r="T125" s="2"/>
      <c r="U125" s="2"/>
      <c r="V125" s="2"/>
      <c r="W125" s="2"/>
      <c r="X125" s="2"/>
      <c r="Y125" s="2"/>
      <c r="Z125" s="2"/>
    </row>
    <row r="126" spans="1:26" ht="14.25" customHeight="1">
      <c r="A126" s="92"/>
      <c r="B126" s="249" t="s">
        <v>122</v>
      </c>
      <c r="C126" s="247"/>
      <c r="D126" s="247"/>
      <c r="E126" s="247"/>
      <c r="F126" s="247"/>
      <c r="G126" s="247"/>
      <c r="H126" s="247"/>
      <c r="I126" s="247"/>
      <c r="J126" s="248"/>
      <c r="K126" s="2"/>
      <c r="L126" s="2"/>
      <c r="M126" s="2"/>
      <c r="N126" s="2"/>
      <c r="O126" s="2"/>
      <c r="P126" s="2"/>
      <c r="Q126" s="2"/>
      <c r="R126" s="2"/>
      <c r="S126" s="2"/>
      <c r="T126" s="2"/>
      <c r="U126" s="2"/>
      <c r="V126" s="2"/>
      <c r="W126" s="2"/>
      <c r="X126" s="2"/>
      <c r="Y126" s="2"/>
      <c r="Z126" s="2"/>
    </row>
    <row r="127" spans="1:26" ht="14.25" customHeight="1">
      <c r="A127" s="93"/>
      <c r="B127" s="64" t="s">
        <v>123</v>
      </c>
      <c r="C127" s="64" t="s">
        <v>124</v>
      </c>
      <c r="D127" s="64" t="s">
        <v>125</v>
      </c>
      <c r="E127" s="64" t="s">
        <v>126</v>
      </c>
      <c r="F127" s="64" t="s">
        <v>127</v>
      </c>
      <c r="G127" s="64" t="s">
        <v>128</v>
      </c>
      <c r="H127" s="64" t="s">
        <v>129</v>
      </c>
      <c r="I127" s="64" t="s">
        <v>130</v>
      </c>
      <c r="J127" s="64" t="s">
        <v>131</v>
      </c>
      <c r="K127" s="93"/>
      <c r="L127" s="94"/>
      <c r="M127" s="2"/>
      <c r="N127" s="2"/>
      <c r="O127" s="2"/>
      <c r="P127" s="2"/>
      <c r="Q127" s="2"/>
      <c r="R127" s="2"/>
      <c r="S127" s="2"/>
      <c r="T127" s="2"/>
      <c r="U127" s="2"/>
      <c r="V127" s="2"/>
      <c r="W127" s="2"/>
      <c r="X127" s="2"/>
      <c r="Y127" s="2"/>
      <c r="Z127" s="2"/>
    </row>
    <row r="128" spans="1:26" ht="14.25" customHeight="1">
      <c r="A128" s="2"/>
      <c r="B128" s="219" t="s">
        <v>132</v>
      </c>
      <c r="C128" s="220" t="s">
        <v>133</v>
      </c>
      <c r="D128" s="221" t="s">
        <v>134</v>
      </c>
      <c r="E128" s="222">
        <v>44491</v>
      </c>
      <c r="F128" s="223" t="s">
        <v>135</v>
      </c>
      <c r="G128" s="224">
        <v>6004429.8200000003</v>
      </c>
      <c r="H128" s="224">
        <v>6004429.8200000003</v>
      </c>
      <c r="I128" s="224">
        <v>6004429.8200000003</v>
      </c>
      <c r="J128" s="225">
        <f>+I128/EAN!$C$15</f>
        <v>0.29523868236240164</v>
      </c>
      <c r="K128" s="2"/>
      <c r="L128" s="3"/>
      <c r="M128" s="3"/>
      <c r="N128" s="2"/>
      <c r="O128" s="2"/>
      <c r="P128" s="2"/>
      <c r="Q128" s="2"/>
      <c r="R128" s="2"/>
      <c r="S128" s="2"/>
      <c r="T128" s="2"/>
      <c r="U128" s="2"/>
      <c r="V128" s="2"/>
      <c r="W128" s="2"/>
      <c r="X128" s="2"/>
      <c r="Y128" s="2"/>
      <c r="Z128" s="2"/>
    </row>
    <row r="129" spans="1:26" ht="14.25" customHeight="1">
      <c r="A129" s="2"/>
      <c r="B129" s="226" t="s">
        <v>136</v>
      </c>
      <c r="C129" s="214" t="s">
        <v>133</v>
      </c>
      <c r="D129" s="215" t="s">
        <v>134</v>
      </c>
      <c r="E129" s="216">
        <v>44501</v>
      </c>
      <c r="F129" s="217" t="s">
        <v>135</v>
      </c>
      <c r="G129" s="218">
        <v>826915.55</v>
      </c>
      <c r="H129" s="218">
        <v>826915.55</v>
      </c>
      <c r="I129" s="218">
        <v>826915.55</v>
      </c>
      <c r="J129" s="227">
        <f>+I129/EAN!$C$15</f>
        <v>4.0659557147922604E-2</v>
      </c>
      <c r="K129" s="2"/>
      <c r="L129" s="2"/>
      <c r="M129" s="2"/>
      <c r="N129" s="2"/>
      <c r="O129" s="2"/>
      <c r="P129" s="2"/>
      <c r="Q129" s="2"/>
      <c r="R129" s="2"/>
      <c r="S129" s="2"/>
      <c r="T129" s="2"/>
      <c r="U129" s="2"/>
      <c r="V129" s="2"/>
      <c r="W129" s="2"/>
      <c r="X129" s="2"/>
      <c r="Y129" s="2"/>
      <c r="Z129" s="2"/>
    </row>
    <row r="130" spans="1:26" ht="14.25" customHeight="1">
      <c r="A130" s="2"/>
      <c r="B130" s="226" t="s">
        <v>137</v>
      </c>
      <c r="C130" s="214" t="s">
        <v>133</v>
      </c>
      <c r="D130" s="215" t="s">
        <v>134</v>
      </c>
      <c r="E130" s="216">
        <v>45616</v>
      </c>
      <c r="F130" s="217" t="s">
        <v>135</v>
      </c>
      <c r="G130" s="218">
        <v>4049610.36</v>
      </c>
      <c r="H130" s="218">
        <v>4049610.36</v>
      </c>
      <c r="I130" s="218">
        <v>4049610.36</v>
      </c>
      <c r="J130" s="227">
        <f>+I130/EAN!$C$15</f>
        <v>0.19911992688883334</v>
      </c>
      <c r="K130" s="2"/>
      <c r="L130" s="2"/>
      <c r="M130" s="2"/>
      <c r="N130" s="2"/>
      <c r="O130" s="2"/>
      <c r="P130" s="2"/>
      <c r="Q130" s="2"/>
      <c r="R130" s="2"/>
      <c r="S130" s="2"/>
      <c r="T130" s="2"/>
      <c r="U130" s="2"/>
      <c r="V130" s="2"/>
      <c r="W130" s="2"/>
      <c r="X130" s="2"/>
      <c r="Y130" s="2"/>
      <c r="Z130" s="2"/>
    </row>
    <row r="131" spans="1:26" ht="14.25" customHeight="1">
      <c r="A131" s="2"/>
      <c r="B131" s="226" t="s">
        <v>138</v>
      </c>
      <c r="C131" s="215" t="s">
        <v>133</v>
      </c>
      <c r="D131" s="215" t="s">
        <v>134</v>
      </c>
      <c r="E131" s="216">
        <v>45812</v>
      </c>
      <c r="F131" s="217" t="s">
        <v>135</v>
      </c>
      <c r="G131" s="218">
        <v>6026679</v>
      </c>
      <c r="H131" s="218">
        <v>6026679</v>
      </c>
      <c r="I131" s="218">
        <v>6026679</v>
      </c>
      <c r="J131" s="227">
        <f>+I131/EAN!$C$15</f>
        <v>0.29633267775976041</v>
      </c>
      <c r="K131" s="2"/>
      <c r="L131" s="2"/>
      <c r="M131" s="2"/>
      <c r="N131" s="2"/>
      <c r="O131" s="2"/>
      <c r="P131" s="2"/>
      <c r="Q131" s="2"/>
      <c r="R131" s="2"/>
      <c r="S131" s="2"/>
      <c r="T131" s="2"/>
      <c r="U131" s="2"/>
      <c r="V131" s="2"/>
      <c r="W131" s="2"/>
      <c r="X131" s="2"/>
      <c r="Y131" s="2"/>
      <c r="Z131" s="2"/>
    </row>
    <row r="132" spans="1:26" ht="14.25" customHeight="1">
      <c r="A132" s="2"/>
      <c r="B132" s="226" t="s">
        <v>139</v>
      </c>
      <c r="C132" s="215" t="s">
        <v>133</v>
      </c>
      <c r="D132" s="215" t="s">
        <v>134</v>
      </c>
      <c r="E132" s="216">
        <v>45993</v>
      </c>
      <c r="F132" s="217" t="s">
        <v>135</v>
      </c>
      <c r="G132" s="218">
        <v>35673.49</v>
      </c>
      <c r="H132" s="218">
        <v>35673.49</v>
      </c>
      <c r="I132" s="218">
        <v>35673.49</v>
      </c>
      <c r="J132" s="227">
        <f>+I132/EAN!$C$15</f>
        <v>1.7540706609288524E-3</v>
      </c>
      <c r="K132" s="2"/>
      <c r="L132" s="2"/>
      <c r="M132" s="2"/>
      <c r="N132" s="2"/>
      <c r="O132" s="2"/>
      <c r="P132" s="2"/>
      <c r="Q132" s="2"/>
      <c r="R132" s="2"/>
      <c r="S132" s="2"/>
      <c r="T132" s="2"/>
      <c r="U132" s="2"/>
      <c r="V132" s="2"/>
      <c r="W132" s="2"/>
      <c r="X132" s="2"/>
      <c r="Y132" s="2"/>
      <c r="Z132" s="2"/>
    </row>
    <row r="133" spans="1:26" ht="14.25" customHeight="1">
      <c r="A133" s="2"/>
      <c r="B133" s="228"/>
      <c r="C133" s="229"/>
      <c r="D133" s="229"/>
      <c r="E133" s="230"/>
      <c r="F133" s="231"/>
      <c r="G133" s="232"/>
      <c r="H133" s="232"/>
      <c r="I133" s="232"/>
      <c r="J133" s="233"/>
      <c r="K133" s="2"/>
      <c r="L133" s="2"/>
      <c r="M133" s="2"/>
      <c r="N133" s="2"/>
      <c r="O133" s="2"/>
      <c r="P133" s="2"/>
      <c r="Q133" s="2"/>
      <c r="R133" s="2"/>
      <c r="S133" s="2"/>
      <c r="T133" s="2"/>
      <c r="U133" s="2"/>
      <c r="V133" s="2"/>
      <c r="W133" s="2"/>
      <c r="X133" s="2"/>
      <c r="Y133" s="2"/>
      <c r="Z133" s="2"/>
    </row>
    <row r="134" spans="1:26" ht="14.25" customHeight="1">
      <c r="A134" s="2"/>
      <c r="B134" s="97"/>
      <c r="C134" s="98"/>
      <c r="D134" s="98"/>
      <c r="E134" s="99" t="s">
        <v>142</v>
      </c>
      <c r="F134" s="99"/>
      <c r="G134" s="100">
        <f>SUM(G128:G133)</f>
        <v>16943308.219999999</v>
      </c>
      <c r="H134" s="100">
        <f>SUM(H128:H133)</f>
        <v>16943308.219999999</v>
      </c>
      <c r="I134" s="100">
        <f>SUM(I128:I133)</f>
        <v>16943308.219999999</v>
      </c>
      <c r="J134" s="191">
        <f>+I134/EAN!$C$15</f>
        <v>0.83310491481984672</v>
      </c>
      <c r="K134" s="2"/>
      <c r="L134" s="2"/>
      <c r="M134" s="2"/>
      <c r="N134" s="2"/>
      <c r="O134" s="2"/>
      <c r="P134" s="2"/>
      <c r="Q134" s="2"/>
      <c r="R134" s="2"/>
      <c r="S134" s="2"/>
      <c r="T134" s="2"/>
      <c r="U134" s="2"/>
      <c r="V134" s="2"/>
      <c r="W134" s="2"/>
      <c r="X134" s="2"/>
      <c r="Y134" s="2"/>
      <c r="Z134" s="2"/>
    </row>
    <row r="135" spans="1:26" ht="14.25" customHeight="1">
      <c r="A135" s="2"/>
      <c r="B135" s="2"/>
      <c r="C135" s="2"/>
      <c r="D135" s="2"/>
      <c r="E135" s="2"/>
      <c r="F135" s="2"/>
      <c r="G135" s="2"/>
      <c r="H135" s="2"/>
      <c r="I135" s="94"/>
      <c r="J135" s="2"/>
      <c r="K135" s="2"/>
      <c r="L135" s="2"/>
      <c r="M135" s="2"/>
      <c r="N135" s="2"/>
      <c r="O135" s="2"/>
      <c r="P135" s="2"/>
      <c r="Q135" s="2"/>
      <c r="R135" s="2"/>
      <c r="S135" s="2"/>
      <c r="T135" s="2"/>
      <c r="U135" s="2"/>
      <c r="V135" s="2"/>
      <c r="W135" s="2"/>
      <c r="X135" s="2"/>
      <c r="Y135" s="2"/>
      <c r="Z135" s="2"/>
    </row>
    <row r="136" spans="1:26" ht="14.25" customHeight="1">
      <c r="A136" s="2"/>
      <c r="B136" s="101"/>
      <c r="C136" s="77"/>
      <c r="D136" s="77"/>
      <c r="E136" s="77"/>
      <c r="F136" s="77"/>
      <c r="G136" s="77"/>
      <c r="H136" s="102"/>
      <c r="I136" s="103"/>
      <c r="J136" s="77"/>
      <c r="K136" s="2"/>
      <c r="L136" s="2"/>
      <c r="M136" s="2"/>
      <c r="N136" s="2"/>
      <c r="O136" s="2"/>
      <c r="P136" s="2"/>
      <c r="Q136" s="2"/>
      <c r="R136" s="2"/>
      <c r="S136" s="2"/>
      <c r="T136" s="2"/>
      <c r="U136" s="2"/>
      <c r="V136" s="2"/>
      <c r="W136" s="2"/>
      <c r="X136" s="2"/>
      <c r="Y136" s="2"/>
      <c r="Z136" s="2"/>
    </row>
    <row r="137" spans="1:26" ht="14.25" customHeight="1">
      <c r="A137" s="2"/>
      <c r="B137" s="249" t="s">
        <v>0</v>
      </c>
      <c r="C137" s="247"/>
      <c r="D137" s="247"/>
      <c r="E137" s="247"/>
      <c r="F137" s="247"/>
      <c r="G137" s="247"/>
      <c r="H137" s="247"/>
      <c r="I137" s="247"/>
      <c r="J137" s="248"/>
      <c r="K137" s="2"/>
      <c r="L137" s="2"/>
      <c r="M137" s="2"/>
      <c r="N137" s="2"/>
      <c r="O137" s="2"/>
      <c r="P137" s="2"/>
      <c r="Q137" s="2"/>
      <c r="R137" s="2"/>
      <c r="S137" s="2"/>
      <c r="T137" s="2"/>
      <c r="U137" s="2"/>
      <c r="V137" s="2"/>
      <c r="W137" s="2"/>
      <c r="X137" s="2"/>
      <c r="Y137" s="2"/>
      <c r="Z137" s="2"/>
    </row>
    <row r="138" spans="1:26" ht="14.25" customHeight="1">
      <c r="A138" s="2"/>
      <c r="B138" s="249" t="s">
        <v>121</v>
      </c>
      <c r="C138" s="247"/>
      <c r="D138" s="247"/>
      <c r="E138" s="247"/>
      <c r="F138" s="247"/>
      <c r="G138" s="247"/>
      <c r="H138" s="247"/>
      <c r="I138" s="247"/>
      <c r="J138" s="248"/>
      <c r="K138" s="2"/>
      <c r="L138" s="2"/>
      <c r="M138" s="2"/>
      <c r="N138" s="2"/>
      <c r="O138" s="2"/>
      <c r="P138" s="2"/>
      <c r="Q138" s="2"/>
      <c r="R138" s="2"/>
      <c r="S138" s="2"/>
      <c r="T138" s="2"/>
      <c r="U138" s="2"/>
      <c r="V138" s="2"/>
      <c r="W138" s="2"/>
      <c r="X138" s="2"/>
      <c r="Y138" s="2"/>
      <c r="Z138" s="2"/>
    </row>
    <row r="139" spans="1:26" ht="14.25" customHeight="1">
      <c r="A139" s="2"/>
      <c r="B139" s="246">
        <f>+EFE!D7</f>
        <v>45838</v>
      </c>
      <c r="C139" s="247"/>
      <c r="D139" s="247"/>
      <c r="E139" s="247"/>
      <c r="F139" s="247"/>
      <c r="G139" s="247"/>
      <c r="H139" s="247"/>
      <c r="I139" s="247"/>
      <c r="J139" s="248"/>
      <c r="K139" s="2"/>
      <c r="L139" s="2"/>
      <c r="M139" s="2"/>
      <c r="N139" s="2"/>
      <c r="O139" s="2"/>
      <c r="P139" s="2"/>
      <c r="Q139" s="2"/>
      <c r="R139" s="2"/>
      <c r="S139" s="2"/>
      <c r="T139" s="2"/>
      <c r="U139" s="2"/>
      <c r="V139" s="2"/>
      <c r="W139" s="2"/>
      <c r="X139" s="2"/>
      <c r="Y139" s="2"/>
      <c r="Z139" s="2"/>
    </row>
    <row r="140" spans="1:26" ht="14.25" customHeight="1">
      <c r="A140" s="2"/>
      <c r="B140" s="249" t="s">
        <v>122</v>
      </c>
      <c r="C140" s="247"/>
      <c r="D140" s="247"/>
      <c r="E140" s="247"/>
      <c r="F140" s="247"/>
      <c r="G140" s="247"/>
      <c r="H140" s="247"/>
      <c r="I140" s="247"/>
      <c r="J140" s="248"/>
      <c r="K140" s="2"/>
      <c r="L140" s="2"/>
      <c r="M140" s="2"/>
      <c r="N140" s="2"/>
      <c r="O140" s="2"/>
      <c r="P140" s="2"/>
      <c r="Q140" s="2"/>
      <c r="R140" s="2"/>
      <c r="S140" s="2"/>
      <c r="T140" s="2"/>
      <c r="U140" s="2"/>
      <c r="V140" s="2"/>
      <c r="W140" s="2"/>
      <c r="X140" s="2"/>
      <c r="Y140" s="2"/>
      <c r="Z140" s="2"/>
    </row>
    <row r="141" spans="1:26" ht="14.25" customHeight="1">
      <c r="A141" s="2"/>
      <c r="B141" s="64" t="s">
        <v>123</v>
      </c>
      <c r="C141" s="64" t="s">
        <v>124</v>
      </c>
      <c r="D141" s="64" t="s">
        <v>125</v>
      </c>
      <c r="E141" s="64" t="s">
        <v>126</v>
      </c>
      <c r="F141" s="64" t="s">
        <v>127</v>
      </c>
      <c r="G141" s="64" t="s">
        <v>128</v>
      </c>
      <c r="H141" s="64" t="s">
        <v>129</v>
      </c>
      <c r="I141" s="64" t="s">
        <v>130</v>
      </c>
      <c r="J141" s="64" t="s">
        <v>131</v>
      </c>
      <c r="K141" s="2"/>
      <c r="L141" s="2"/>
      <c r="M141" s="2"/>
      <c r="N141" s="2"/>
      <c r="O141" s="2"/>
      <c r="P141" s="2"/>
      <c r="Q141" s="2"/>
      <c r="R141" s="2"/>
      <c r="S141" s="2"/>
      <c r="T141" s="2"/>
      <c r="U141" s="2"/>
      <c r="V141" s="2"/>
      <c r="W141" s="2"/>
      <c r="X141" s="2"/>
      <c r="Y141" s="2"/>
      <c r="Z141" s="2"/>
    </row>
    <row r="142" spans="1:26" ht="14.25" customHeight="1">
      <c r="A142" s="2"/>
      <c r="B142" s="104" t="s">
        <v>143</v>
      </c>
      <c r="C142" s="105" t="s">
        <v>133</v>
      </c>
      <c r="D142" s="106" t="s">
        <v>134</v>
      </c>
      <c r="E142" s="107">
        <v>44491</v>
      </c>
      <c r="F142" s="108" t="s">
        <v>135</v>
      </c>
      <c r="G142" s="109">
        <v>5957577.8399999999</v>
      </c>
      <c r="H142" s="109">
        <v>5957577.8399999999</v>
      </c>
      <c r="I142" s="109">
        <v>5957577.8399999999</v>
      </c>
      <c r="J142" s="110">
        <f>+I142/EAN!$D$15</f>
        <v>0.46783378421673039</v>
      </c>
      <c r="K142" s="111"/>
      <c r="L142" s="111"/>
      <c r="M142" s="2"/>
      <c r="N142" s="2"/>
      <c r="O142" s="2"/>
      <c r="P142" s="2"/>
      <c r="Q142" s="2"/>
      <c r="R142" s="2"/>
      <c r="S142" s="2"/>
      <c r="T142" s="2"/>
      <c r="U142" s="2"/>
      <c r="V142" s="2"/>
      <c r="W142" s="2"/>
      <c r="X142" s="2"/>
      <c r="Y142" s="2"/>
      <c r="Z142" s="2"/>
    </row>
    <row r="143" spans="1:26" ht="14.25" customHeight="1">
      <c r="A143" s="2"/>
      <c r="B143" s="192" t="s">
        <v>136</v>
      </c>
      <c r="C143" s="112" t="s">
        <v>133</v>
      </c>
      <c r="D143" s="113" t="s">
        <v>134</v>
      </c>
      <c r="E143" s="114">
        <v>44501</v>
      </c>
      <c r="F143" s="115" t="s">
        <v>135</v>
      </c>
      <c r="G143" s="116">
        <v>826915.55000000028</v>
      </c>
      <c r="H143" s="116">
        <v>826915.55000000028</v>
      </c>
      <c r="I143" s="116">
        <v>826915.55000000028</v>
      </c>
      <c r="J143" s="117">
        <f>+I143/EAN!$D$15</f>
        <v>6.4935623398276757E-2</v>
      </c>
      <c r="K143" s="111"/>
      <c r="L143" s="111"/>
      <c r="M143" s="2"/>
      <c r="N143" s="2"/>
      <c r="O143" s="2"/>
      <c r="P143" s="2"/>
      <c r="Q143" s="2"/>
      <c r="R143" s="2"/>
      <c r="S143" s="2"/>
      <c r="T143" s="2"/>
      <c r="U143" s="2"/>
      <c r="V143" s="2"/>
      <c r="W143" s="2"/>
      <c r="X143" s="2"/>
      <c r="Y143" s="2"/>
      <c r="Z143" s="2"/>
    </row>
    <row r="144" spans="1:26" ht="14.25" customHeight="1">
      <c r="A144" s="2"/>
      <c r="B144" s="192" t="s">
        <v>137</v>
      </c>
      <c r="C144" s="112" t="s">
        <v>133</v>
      </c>
      <c r="D144" s="113" t="s">
        <v>134</v>
      </c>
      <c r="E144" s="114">
        <v>45616</v>
      </c>
      <c r="F144" s="115" t="s">
        <v>135</v>
      </c>
      <c r="G144" s="116">
        <v>2974610.36</v>
      </c>
      <c r="H144" s="116">
        <v>2974610.36</v>
      </c>
      <c r="I144" s="116">
        <v>2974610.36</v>
      </c>
      <c r="J144" s="117">
        <f>+I144/EAN!$D$15</f>
        <v>0.23358876017456964</v>
      </c>
      <c r="K144" s="111"/>
      <c r="L144" s="111"/>
      <c r="M144" s="2"/>
      <c r="N144" s="2"/>
      <c r="O144" s="2"/>
      <c r="P144" s="2"/>
      <c r="Q144" s="2"/>
      <c r="R144" s="2"/>
      <c r="S144" s="2"/>
      <c r="T144" s="2"/>
      <c r="U144" s="2"/>
      <c r="V144" s="2"/>
      <c r="W144" s="2"/>
      <c r="X144" s="2"/>
      <c r="Y144" s="2"/>
      <c r="Z144" s="2"/>
    </row>
    <row r="145" spans="1:26" ht="14.25" customHeight="1">
      <c r="A145" s="2"/>
      <c r="B145" s="190" t="s">
        <v>140</v>
      </c>
      <c r="C145" s="113" t="s">
        <v>133</v>
      </c>
      <c r="D145" s="113" t="s">
        <v>134</v>
      </c>
      <c r="E145" s="114" t="s">
        <v>141</v>
      </c>
      <c r="F145" s="115" t="s">
        <v>135</v>
      </c>
      <c r="G145" s="116">
        <v>432882.12</v>
      </c>
      <c r="H145" s="116">
        <v>432882.12</v>
      </c>
      <c r="I145" s="116">
        <v>432882.12</v>
      </c>
      <c r="J145" s="118">
        <f>+I145/EAN!$D$15</f>
        <v>3.3993157245824725E-2</v>
      </c>
      <c r="K145" s="111"/>
      <c r="L145" s="111"/>
      <c r="M145" s="2"/>
      <c r="N145" s="2"/>
      <c r="O145" s="2"/>
      <c r="P145" s="2"/>
      <c r="Q145" s="2"/>
      <c r="R145" s="2"/>
      <c r="S145" s="2"/>
      <c r="T145" s="2"/>
      <c r="U145" s="2"/>
      <c r="V145" s="2"/>
      <c r="W145" s="2"/>
      <c r="X145" s="2"/>
      <c r="Y145" s="2"/>
      <c r="Z145" s="2"/>
    </row>
    <row r="146" spans="1:26" ht="14.25" customHeight="1">
      <c r="A146" s="2"/>
      <c r="C146" s="98"/>
      <c r="D146" s="98"/>
      <c r="E146" s="99" t="s">
        <v>142</v>
      </c>
      <c r="F146" s="99"/>
      <c r="G146" s="100">
        <f>SUM(G142:G145)</f>
        <v>10191985.869999999</v>
      </c>
      <c r="H146" s="100">
        <f>SUM(H142:H145)</f>
        <v>10191985.869999999</v>
      </c>
      <c r="I146" s="100">
        <f>SUM(I142:I145)</f>
        <v>10191985.869999999</v>
      </c>
      <c r="J146" s="191">
        <f>+I146/EAN!$D$15</f>
        <v>0.80035132503540152</v>
      </c>
      <c r="K146" s="2"/>
      <c r="L146" s="111"/>
      <c r="M146" s="2"/>
      <c r="N146" s="2"/>
      <c r="O146" s="2"/>
      <c r="P146" s="2"/>
      <c r="Q146" s="2"/>
      <c r="R146" s="2"/>
      <c r="S146" s="2"/>
      <c r="T146" s="2"/>
      <c r="U146" s="2"/>
      <c r="V146" s="2"/>
      <c r="W146" s="2"/>
      <c r="X146" s="2"/>
      <c r="Y146" s="2"/>
      <c r="Z146" s="2"/>
    </row>
    <row r="147" spans="1:26" ht="15" customHeight="1">
      <c r="A147" s="2"/>
      <c r="B147" s="119" t="s">
        <v>144</v>
      </c>
      <c r="C147" s="120"/>
      <c r="D147" s="120"/>
      <c r="E147" s="120"/>
      <c r="F147" s="120"/>
      <c r="G147" s="120"/>
      <c r="H147" s="120"/>
      <c r="I147" s="120"/>
      <c r="J147" s="2"/>
      <c r="K147" s="2"/>
      <c r="L147" s="2"/>
      <c r="M147" s="2"/>
      <c r="N147" s="2"/>
      <c r="O147" s="2"/>
      <c r="P147" s="2"/>
      <c r="Q147" s="2"/>
      <c r="R147" s="2"/>
      <c r="S147" s="2"/>
      <c r="T147" s="2"/>
      <c r="U147" s="2"/>
      <c r="V147" s="2"/>
      <c r="W147" s="2"/>
      <c r="X147" s="2"/>
      <c r="Y147" s="2"/>
      <c r="Z147" s="2"/>
    </row>
    <row r="148" spans="1:26" ht="15" customHeight="1">
      <c r="A148" s="2"/>
      <c r="B148" s="245" t="s">
        <v>145</v>
      </c>
      <c r="C148" s="244"/>
      <c r="D148" s="244"/>
      <c r="E148" s="244"/>
      <c r="F148" s="244"/>
      <c r="G148" s="2"/>
      <c r="H148" s="2"/>
      <c r="I148" s="2"/>
      <c r="J148" s="2"/>
      <c r="K148" s="2"/>
      <c r="L148" s="2"/>
      <c r="M148" s="2"/>
      <c r="N148" s="2"/>
      <c r="O148" s="2"/>
      <c r="P148" s="2"/>
      <c r="Q148" s="2"/>
      <c r="R148" s="2"/>
      <c r="S148" s="2"/>
      <c r="T148" s="2"/>
      <c r="U148" s="2"/>
      <c r="V148" s="2"/>
      <c r="W148" s="2"/>
      <c r="X148" s="2"/>
      <c r="Y148" s="2"/>
      <c r="Z148" s="2"/>
    </row>
    <row r="149" spans="1:26" ht="15" customHeight="1">
      <c r="A149" s="2"/>
      <c r="B149" s="244"/>
      <c r="C149" s="244"/>
      <c r="D149" s="244"/>
      <c r="E149" s="244"/>
      <c r="F149" s="244"/>
      <c r="G149" s="2"/>
      <c r="H149" s="2"/>
      <c r="I149" s="2"/>
      <c r="J149" s="2"/>
      <c r="K149" s="2"/>
      <c r="L149" s="2"/>
      <c r="M149" s="2"/>
      <c r="N149" s="2"/>
      <c r="O149" s="2"/>
      <c r="P149" s="2"/>
      <c r="Q149" s="2"/>
      <c r="R149" s="2"/>
      <c r="S149" s="2"/>
      <c r="T149" s="2"/>
      <c r="U149" s="2"/>
      <c r="V149" s="2"/>
      <c r="W149" s="2"/>
      <c r="X149" s="2"/>
      <c r="Y149" s="2"/>
      <c r="Z149" s="2"/>
    </row>
    <row r="150" spans="1:26" ht="14.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c r="A151" s="2"/>
      <c r="B151" s="11" t="s">
        <v>117</v>
      </c>
      <c r="C151" s="121">
        <f>+C116</f>
        <v>46203</v>
      </c>
      <c r="D151" s="121">
        <f>+D116</f>
        <v>45838</v>
      </c>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c r="A152" s="2"/>
      <c r="B152" s="95" t="s">
        <v>181</v>
      </c>
      <c r="C152" s="12">
        <f>+EAN!C11</f>
        <v>0</v>
      </c>
      <c r="D152" s="12">
        <f>+EAN!D11</f>
        <v>5952</v>
      </c>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c r="A153" s="2"/>
      <c r="B153" s="80" t="s">
        <v>105</v>
      </c>
      <c r="C153" s="25">
        <f t="shared" ref="C153:D153" si="2">SUM(C152)</f>
        <v>0</v>
      </c>
      <c r="D153" s="25">
        <f t="shared" si="2"/>
        <v>5952</v>
      </c>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c r="A154" s="2"/>
      <c r="B154" s="122"/>
      <c r="C154" s="91"/>
      <c r="D154" s="91"/>
      <c r="E154" s="2"/>
      <c r="F154" s="2"/>
      <c r="G154" s="2"/>
      <c r="H154" s="2"/>
      <c r="I154" s="2"/>
      <c r="J154" s="2"/>
      <c r="K154" s="2"/>
      <c r="L154" s="2"/>
      <c r="M154" s="2"/>
      <c r="N154" s="2"/>
      <c r="O154" s="2"/>
      <c r="P154" s="2"/>
      <c r="Q154" s="2"/>
      <c r="R154" s="2"/>
      <c r="S154" s="2"/>
      <c r="T154" s="2"/>
      <c r="U154" s="2"/>
      <c r="V154" s="2"/>
      <c r="W154" s="2"/>
      <c r="X154" s="2"/>
      <c r="Y154" s="2"/>
      <c r="Z154" s="2"/>
    </row>
    <row r="155" spans="1:26" ht="15" customHeight="1">
      <c r="A155" s="2"/>
      <c r="B155" s="250" t="s">
        <v>146</v>
      </c>
      <c r="C155" s="244"/>
      <c r="D155" s="244"/>
      <c r="E155" s="244"/>
      <c r="F155" s="244"/>
      <c r="G155" s="244"/>
      <c r="H155" s="244"/>
      <c r="I155" s="244"/>
      <c r="J155" s="244"/>
      <c r="K155" s="2"/>
      <c r="L155" s="2"/>
      <c r="M155" s="2"/>
      <c r="N155" s="2"/>
      <c r="O155" s="2"/>
      <c r="P155" s="2"/>
      <c r="Q155" s="2"/>
      <c r="R155" s="2"/>
      <c r="S155" s="2"/>
      <c r="T155" s="2"/>
      <c r="U155" s="2"/>
      <c r="V155" s="2"/>
      <c r="W155" s="2"/>
      <c r="X155" s="2"/>
      <c r="Y155" s="2"/>
      <c r="Z155" s="2"/>
    </row>
    <row r="156" spans="1:26" ht="42" customHeight="1">
      <c r="A156" s="2"/>
      <c r="B156" s="244"/>
      <c r="C156" s="244"/>
      <c r="D156" s="244"/>
      <c r="E156" s="244"/>
      <c r="F156" s="244"/>
      <c r="G156" s="244"/>
      <c r="H156" s="244"/>
      <c r="I156" s="244"/>
      <c r="J156" s="244"/>
      <c r="K156" s="2"/>
      <c r="L156" s="2"/>
      <c r="M156" s="2"/>
      <c r="N156" s="2"/>
      <c r="O156" s="2"/>
      <c r="P156" s="2"/>
      <c r="Q156" s="2"/>
      <c r="R156" s="2"/>
      <c r="S156" s="2"/>
      <c r="T156" s="2"/>
      <c r="U156" s="2"/>
      <c r="V156" s="2"/>
      <c r="W156" s="2"/>
      <c r="X156" s="2"/>
      <c r="Y156" s="2"/>
      <c r="Z156" s="2"/>
    </row>
    <row r="157" spans="1:26" ht="24.75" customHeight="1">
      <c r="A157" s="2"/>
      <c r="B157" s="244"/>
      <c r="C157" s="244"/>
      <c r="D157" s="244"/>
      <c r="E157" s="244"/>
      <c r="F157" s="244"/>
      <c r="G157" s="244"/>
      <c r="H157" s="244"/>
      <c r="I157" s="244"/>
      <c r="J157" s="244"/>
      <c r="K157" s="2"/>
      <c r="L157" s="2"/>
      <c r="M157" s="2"/>
      <c r="N157" s="2"/>
      <c r="O157" s="2"/>
      <c r="P157" s="2"/>
      <c r="Q157" s="2"/>
      <c r="R157" s="2"/>
      <c r="S157" s="2"/>
      <c r="T157" s="2"/>
      <c r="U157" s="2"/>
      <c r="V157" s="2"/>
      <c r="W157" s="2"/>
      <c r="X157" s="2"/>
      <c r="Y157" s="2"/>
      <c r="Z157" s="2"/>
    </row>
    <row r="158" spans="1:26" ht="14.25" customHeight="1">
      <c r="A158" s="2"/>
      <c r="B158" s="57"/>
      <c r="C158" s="57"/>
      <c r="D158" s="57"/>
      <c r="E158" s="57"/>
      <c r="F158" s="57"/>
      <c r="G158" s="2"/>
      <c r="H158" s="2"/>
      <c r="I158" s="2"/>
      <c r="J158" s="2"/>
      <c r="K158" s="2"/>
      <c r="L158" s="2"/>
      <c r="M158" s="2"/>
      <c r="N158" s="2"/>
      <c r="O158" s="2"/>
      <c r="P158" s="2"/>
      <c r="Q158" s="2"/>
      <c r="R158" s="2"/>
      <c r="S158" s="2"/>
      <c r="T158" s="2"/>
      <c r="U158" s="2"/>
      <c r="V158" s="2"/>
      <c r="W158" s="2"/>
      <c r="X158" s="2"/>
      <c r="Y158" s="2"/>
      <c r="Z158" s="2"/>
    </row>
    <row r="159" spans="1:26" ht="14.25" customHeight="1">
      <c r="A159" s="2"/>
      <c r="B159" s="123" t="s">
        <v>96</v>
      </c>
      <c r="C159" s="123" t="s">
        <v>147</v>
      </c>
      <c r="D159" s="121">
        <f t="shared" ref="D159:E159" si="3">+C151</f>
        <v>46203</v>
      </c>
      <c r="E159" s="121">
        <f t="shared" si="3"/>
        <v>45838</v>
      </c>
      <c r="F159" s="2"/>
      <c r="G159" s="2"/>
      <c r="H159" s="2"/>
      <c r="I159" s="2"/>
      <c r="J159" s="2"/>
      <c r="K159" s="2"/>
      <c r="L159" s="2"/>
      <c r="M159" s="2"/>
      <c r="N159" s="2"/>
      <c r="O159" s="2"/>
      <c r="P159" s="2"/>
      <c r="Q159" s="2"/>
      <c r="R159" s="2"/>
      <c r="S159" s="2"/>
      <c r="T159" s="2"/>
      <c r="U159" s="2"/>
      <c r="V159" s="2"/>
      <c r="W159" s="2"/>
      <c r="X159" s="2"/>
      <c r="Y159" s="2"/>
      <c r="Z159" s="2"/>
    </row>
    <row r="160" spans="1:26" ht="14.25" customHeight="1">
      <c r="A160" s="2"/>
      <c r="B160" s="95" t="s">
        <v>183</v>
      </c>
      <c r="C160" s="124"/>
      <c r="D160" s="125">
        <v>10089.200000000001</v>
      </c>
      <c r="E160" s="125">
        <v>532583.32999999996</v>
      </c>
      <c r="F160" s="2"/>
      <c r="G160" s="2"/>
      <c r="H160" s="2"/>
      <c r="I160" s="2"/>
      <c r="J160" s="2"/>
      <c r="K160" s="2"/>
      <c r="L160" s="2"/>
      <c r="M160" s="2"/>
      <c r="N160" s="2"/>
      <c r="O160" s="2"/>
      <c r="P160" s="2"/>
      <c r="Q160" s="2"/>
      <c r="R160" s="2"/>
      <c r="S160" s="2"/>
      <c r="T160" s="2"/>
      <c r="U160" s="2"/>
      <c r="V160" s="2"/>
      <c r="W160" s="2"/>
      <c r="X160" s="2"/>
      <c r="Y160" s="2"/>
      <c r="Z160" s="2"/>
    </row>
    <row r="161" spans="1:26" ht="14.25" customHeight="1">
      <c r="A161" s="2"/>
      <c r="B161" s="95" t="s">
        <v>185</v>
      </c>
      <c r="C161" s="124"/>
      <c r="D161" s="125">
        <v>0</v>
      </c>
      <c r="E161" s="126">
        <v>14778.339999999967</v>
      </c>
      <c r="F161" s="2"/>
      <c r="G161" s="2"/>
      <c r="H161" s="2"/>
      <c r="I161" s="2"/>
      <c r="J161" s="2"/>
      <c r="K161" s="2"/>
      <c r="L161" s="2"/>
      <c r="M161" s="2"/>
      <c r="N161" s="2"/>
      <c r="O161" s="2"/>
      <c r="P161" s="2"/>
      <c r="Q161" s="2"/>
      <c r="R161" s="2"/>
      <c r="S161" s="2"/>
      <c r="T161" s="2"/>
      <c r="U161" s="2"/>
      <c r="V161" s="2"/>
      <c r="W161" s="2"/>
      <c r="X161" s="2"/>
      <c r="Y161" s="2"/>
      <c r="Z161" s="2"/>
    </row>
    <row r="162" spans="1:26" ht="14.25" customHeight="1">
      <c r="A162" s="2"/>
      <c r="B162" s="251" t="s">
        <v>105</v>
      </c>
      <c r="C162" s="248"/>
      <c r="D162" s="25">
        <f>SUM(D160:D161)</f>
        <v>10089.200000000001</v>
      </c>
      <c r="E162" s="127">
        <f>SUM(E160:E161)</f>
        <v>547361.66999999993</v>
      </c>
      <c r="F162" s="2"/>
      <c r="G162" s="3"/>
      <c r="H162" s="2"/>
      <c r="I162" s="2"/>
      <c r="J162" s="2"/>
      <c r="K162" s="2"/>
      <c r="L162" s="2"/>
      <c r="M162" s="2"/>
      <c r="N162" s="2"/>
      <c r="O162" s="2"/>
      <c r="P162" s="2"/>
      <c r="Q162" s="2"/>
      <c r="R162" s="2"/>
      <c r="S162" s="2"/>
      <c r="T162" s="2"/>
      <c r="U162" s="2"/>
      <c r="V162" s="2"/>
      <c r="W162" s="2"/>
      <c r="X162" s="2"/>
      <c r="Y162" s="2"/>
      <c r="Z162" s="2"/>
    </row>
    <row r="163" spans="1:26" ht="14.25" customHeight="1">
      <c r="A163" s="2"/>
      <c r="B163" s="122"/>
      <c r="C163" s="122"/>
      <c r="D163" s="91"/>
      <c r="E163" s="91"/>
      <c r="F163" s="2"/>
      <c r="G163" s="2"/>
      <c r="H163" s="2"/>
      <c r="I163" s="2"/>
      <c r="J163" s="2"/>
      <c r="K163" s="2"/>
      <c r="L163" s="2"/>
      <c r="M163" s="2"/>
      <c r="N163" s="2"/>
      <c r="O163" s="2"/>
      <c r="P163" s="2"/>
      <c r="Q163" s="2"/>
      <c r="R163" s="2"/>
      <c r="S163" s="2"/>
      <c r="T163" s="2"/>
      <c r="U163" s="2"/>
      <c r="V163" s="2"/>
      <c r="W163" s="2"/>
      <c r="X163" s="2"/>
      <c r="Y163" s="2"/>
      <c r="Z163" s="2"/>
    </row>
    <row r="164" spans="1:26" ht="15" customHeight="1">
      <c r="A164" s="2"/>
      <c r="B164" s="128"/>
      <c r="C164" s="128"/>
      <c r="D164" s="128"/>
      <c r="E164" s="128"/>
      <c r="F164" s="128"/>
      <c r="G164" s="128"/>
      <c r="H164" s="128"/>
      <c r="I164" s="128"/>
      <c r="J164" s="2"/>
      <c r="K164" s="2"/>
      <c r="L164" s="2"/>
      <c r="M164" s="2"/>
      <c r="N164" s="2"/>
      <c r="O164" s="2"/>
      <c r="P164" s="2"/>
      <c r="Q164" s="2"/>
      <c r="R164" s="2"/>
      <c r="S164" s="2"/>
      <c r="T164" s="2"/>
      <c r="U164" s="2"/>
      <c r="V164" s="2"/>
      <c r="W164" s="2"/>
      <c r="X164" s="2"/>
      <c r="Y164" s="2"/>
      <c r="Z164" s="2"/>
    </row>
    <row r="165" spans="1:26" ht="123" customHeight="1">
      <c r="A165" s="2"/>
      <c r="B165" s="245" t="s">
        <v>184</v>
      </c>
      <c r="C165" s="244"/>
      <c r="D165" s="244"/>
      <c r="E165" s="244"/>
      <c r="F165" s="244"/>
      <c r="G165" s="244"/>
      <c r="H165" s="244"/>
      <c r="I165" s="244"/>
      <c r="J165" s="244"/>
      <c r="K165" s="2"/>
      <c r="L165" s="2"/>
      <c r="M165" s="2"/>
      <c r="N165" s="2"/>
      <c r="O165" s="2"/>
      <c r="P165" s="2"/>
      <c r="Q165" s="2"/>
      <c r="R165" s="2"/>
      <c r="S165" s="2"/>
      <c r="T165" s="2"/>
      <c r="U165" s="2"/>
      <c r="V165" s="2"/>
      <c r="W165" s="2"/>
      <c r="X165" s="2"/>
      <c r="Y165" s="2"/>
      <c r="Z165" s="2"/>
    </row>
    <row r="166" spans="1:26" ht="14.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c r="A167" s="2"/>
      <c r="B167" s="129" t="s">
        <v>117</v>
      </c>
      <c r="C167" s="121">
        <f>+D159</f>
        <v>46203</v>
      </c>
      <c r="D167" s="121">
        <f>+E159</f>
        <v>45838</v>
      </c>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c r="A168" s="2"/>
      <c r="B168" s="130" t="s">
        <v>148</v>
      </c>
      <c r="C168" s="131">
        <v>200487.05</v>
      </c>
      <c r="D168" s="12">
        <v>0</v>
      </c>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c r="A169" s="2"/>
      <c r="B169" s="193" t="s">
        <v>149</v>
      </c>
      <c r="C169" s="132">
        <v>471.86</v>
      </c>
      <c r="D169" s="150">
        <v>0</v>
      </c>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c r="A170" s="2"/>
      <c r="B170" s="133" t="s">
        <v>105</v>
      </c>
      <c r="C170" s="194">
        <f t="shared" ref="C170:D170" si="4">SUM(C168:C169)</f>
        <v>200958.90999999997</v>
      </c>
      <c r="D170" s="194">
        <f t="shared" si="4"/>
        <v>0</v>
      </c>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c r="A171" s="2"/>
      <c r="B171" s="122"/>
      <c r="C171" s="91"/>
      <c r="D171" s="91"/>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c r="A172" s="2"/>
      <c r="B172" s="2"/>
      <c r="C172" s="2"/>
      <c r="D172" s="2"/>
      <c r="E172" s="2"/>
      <c r="F172" s="2"/>
      <c r="G172" s="2"/>
      <c r="H172" s="2"/>
      <c r="I172" s="94"/>
      <c r="J172" s="2"/>
      <c r="K172" s="2"/>
      <c r="L172" s="2"/>
      <c r="M172" s="2"/>
      <c r="N172" s="2"/>
      <c r="O172" s="2"/>
      <c r="P172" s="2"/>
      <c r="Q172" s="2"/>
      <c r="R172" s="2"/>
      <c r="S172" s="2"/>
      <c r="T172" s="2"/>
      <c r="U172" s="2"/>
      <c r="V172" s="2"/>
      <c r="W172" s="2"/>
      <c r="X172" s="2"/>
      <c r="Y172" s="2"/>
      <c r="Z172" s="2"/>
    </row>
    <row r="173" spans="1:26" ht="15" customHeight="1">
      <c r="A173" s="2"/>
      <c r="B173" s="243" t="s">
        <v>150</v>
      </c>
      <c r="C173" s="244"/>
      <c r="D173" s="244"/>
      <c r="E173" s="244"/>
      <c r="F173" s="244"/>
      <c r="G173" s="2"/>
      <c r="H173" s="2"/>
      <c r="I173" s="2"/>
      <c r="J173" s="2"/>
      <c r="K173" s="2"/>
      <c r="L173" s="2"/>
      <c r="M173" s="2"/>
      <c r="N173" s="2"/>
      <c r="O173" s="2"/>
      <c r="P173" s="2"/>
      <c r="Q173" s="2"/>
      <c r="R173" s="2"/>
      <c r="S173" s="2"/>
      <c r="T173" s="2"/>
      <c r="U173" s="2"/>
      <c r="V173" s="2"/>
      <c r="W173" s="2"/>
      <c r="X173" s="2"/>
      <c r="Y173" s="2"/>
      <c r="Z173" s="2"/>
    </row>
    <row r="174" spans="1:26" ht="14.25" customHeight="1">
      <c r="A174" s="2"/>
      <c r="B174" s="244"/>
      <c r="C174" s="244"/>
      <c r="D174" s="244"/>
      <c r="E174" s="244"/>
      <c r="F174" s="244"/>
      <c r="G174" s="2"/>
      <c r="H174" s="2"/>
      <c r="I174" s="2"/>
      <c r="J174" s="2"/>
      <c r="K174" s="2"/>
      <c r="L174" s="2"/>
      <c r="M174" s="2"/>
      <c r="N174" s="2"/>
      <c r="O174" s="2"/>
      <c r="P174" s="2"/>
      <c r="Q174" s="2"/>
      <c r="R174" s="2"/>
      <c r="S174" s="2"/>
      <c r="T174" s="2"/>
      <c r="U174" s="2"/>
      <c r="V174" s="2"/>
      <c r="W174" s="2"/>
      <c r="X174" s="2"/>
      <c r="Y174" s="2"/>
      <c r="Z174" s="2"/>
    </row>
    <row r="175" spans="1:26" ht="14.25" customHeight="1">
      <c r="A175" s="2"/>
      <c r="B175" s="244"/>
      <c r="C175" s="244"/>
      <c r="D175" s="244"/>
      <c r="E175" s="244"/>
      <c r="F175" s="244"/>
      <c r="G175" s="2"/>
      <c r="H175" s="2"/>
      <c r="I175" s="2"/>
      <c r="J175" s="2"/>
      <c r="K175" s="2"/>
      <c r="L175" s="2"/>
      <c r="M175" s="2"/>
      <c r="N175" s="2"/>
      <c r="O175" s="2"/>
      <c r="P175" s="2"/>
      <c r="Q175" s="2"/>
      <c r="R175" s="2"/>
      <c r="S175" s="2"/>
      <c r="T175" s="2"/>
      <c r="U175" s="2"/>
      <c r="V175" s="2"/>
      <c r="W175" s="2"/>
      <c r="X175" s="2"/>
      <c r="Y175" s="2"/>
      <c r="Z175" s="2"/>
    </row>
    <row r="176" spans="1:26" ht="14.25" customHeight="1">
      <c r="A176" s="2"/>
      <c r="B176" s="96"/>
      <c r="C176" s="96"/>
      <c r="D176" s="96"/>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c r="A177" s="2"/>
      <c r="B177" s="129" t="s">
        <v>117</v>
      </c>
      <c r="C177" s="121">
        <f t="shared" ref="C177:D177" si="5">+C167</f>
        <v>46203</v>
      </c>
      <c r="D177" s="121">
        <f t="shared" si="5"/>
        <v>45838</v>
      </c>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c r="A178" s="2"/>
      <c r="B178" s="234" t="s">
        <v>151</v>
      </c>
      <c r="C178" s="236">
        <v>4294444.4400000004</v>
      </c>
      <c r="D178" s="236">
        <v>0</v>
      </c>
      <c r="E178" s="2"/>
      <c r="F178" s="276"/>
      <c r="G178" s="276"/>
      <c r="H178" s="277"/>
      <c r="I178" s="2"/>
      <c r="J178" s="277"/>
      <c r="K178" s="2"/>
      <c r="L178" s="2"/>
      <c r="M178" s="2"/>
      <c r="N178" s="2"/>
      <c r="O178" s="2"/>
      <c r="P178" s="2"/>
      <c r="Q178" s="2"/>
      <c r="R178" s="2"/>
      <c r="S178" s="2"/>
      <c r="T178" s="2"/>
      <c r="U178" s="2"/>
      <c r="V178" s="2"/>
      <c r="W178" s="2"/>
      <c r="X178" s="2"/>
      <c r="Y178" s="2"/>
      <c r="Z178" s="2"/>
    </row>
    <row r="179" spans="1:26" ht="14.25" customHeight="1">
      <c r="A179" s="2"/>
      <c r="B179" s="235" t="s">
        <v>152</v>
      </c>
      <c r="C179" s="237">
        <v>1379861.1099999999</v>
      </c>
      <c r="D179" s="237">
        <v>0</v>
      </c>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c r="A180" s="2"/>
      <c r="B180" s="235" t="s">
        <v>153</v>
      </c>
      <c r="C180" s="238">
        <v>-1346363.63</v>
      </c>
      <c r="D180" s="238">
        <v>0</v>
      </c>
      <c r="E180" s="2"/>
      <c r="F180" s="2"/>
      <c r="G180" s="2"/>
      <c r="H180" s="2"/>
      <c r="I180" s="2"/>
      <c r="J180" s="2"/>
      <c r="K180" s="2"/>
      <c r="L180" s="2"/>
      <c r="M180" s="2"/>
      <c r="N180" s="2"/>
      <c r="O180" s="2"/>
      <c r="P180" s="2"/>
      <c r="Q180" s="2"/>
      <c r="R180" s="2"/>
      <c r="S180" s="2"/>
      <c r="T180" s="2"/>
      <c r="U180" s="2"/>
      <c r="V180" s="2"/>
      <c r="W180" s="2"/>
      <c r="X180" s="2"/>
      <c r="Y180" s="2"/>
      <c r="Z180" s="2"/>
    </row>
    <row r="181" spans="1:26" ht="13.8" customHeight="1">
      <c r="A181" s="2"/>
      <c r="B181" s="278" t="s">
        <v>105</v>
      </c>
      <c r="C181" s="279">
        <f>SUM(C178:C180)</f>
        <v>4327941.9200000009</v>
      </c>
      <c r="D181" s="279">
        <f>SUM(D178:D180)</f>
        <v>0</v>
      </c>
      <c r="E181" s="2"/>
      <c r="F181" s="2"/>
      <c r="G181" s="2"/>
      <c r="H181" s="14"/>
      <c r="I181" s="14"/>
      <c r="J181" s="2"/>
      <c r="K181" s="2"/>
      <c r="L181" s="2"/>
      <c r="M181" s="2"/>
      <c r="N181" s="2"/>
      <c r="O181" s="2"/>
      <c r="P181" s="2"/>
      <c r="Q181" s="2"/>
      <c r="R181" s="2"/>
      <c r="S181" s="2"/>
      <c r="T181" s="2"/>
      <c r="U181" s="2"/>
      <c r="V181" s="2"/>
      <c r="W181" s="2"/>
      <c r="X181" s="2"/>
      <c r="Y181" s="2"/>
      <c r="Z181" s="2"/>
    </row>
    <row r="182" spans="1:26" ht="14.25" customHeight="1">
      <c r="A182" s="2"/>
      <c r="B182" s="2"/>
      <c r="C182" s="14"/>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c r="A183" s="2"/>
      <c r="B183" s="243" t="s">
        <v>154</v>
      </c>
      <c r="C183" s="244"/>
      <c r="D183" s="244"/>
      <c r="E183" s="244"/>
      <c r="F183" s="244"/>
      <c r="G183" s="2"/>
      <c r="H183" s="2"/>
      <c r="I183" s="2"/>
      <c r="J183" s="2"/>
      <c r="K183" s="2"/>
      <c r="L183" s="2"/>
      <c r="M183" s="2"/>
      <c r="N183" s="2"/>
      <c r="O183" s="2"/>
      <c r="P183" s="2"/>
      <c r="Q183" s="2"/>
      <c r="R183" s="2"/>
      <c r="S183" s="2"/>
      <c r="T183" s="2"/>
      <c r="U183" s="2"/>
      <c r="V183" s="2"/>
      <c r="W183" s="2"/>
      <c r="X183" s="2"/>
      <c r="Y183" s="2"/>
      <c r="Z183" s="2"/>
    </row>
    <row r="184" spans="1:26" ht="14.25" customHeight="1">
      <c r="A184" s="2"/>
      <c r="B184" s="244"/>
      <c r="C184" s="244"/>
      <c r="D184" s="244"/>
      <c r="E184" s="244"/>
      <c r="F184" s="244"/>
      <c r="G184" s="2"/>
      <c r="H184" s="2"/>
      <c r="I184" s="2"/>
      <c r="J184" s="2"/>
      <c r="K184" s="2"/>
      <c r="L184" s="2"/>
      <c r="M184" s="2"/>
      <c r="N184" s="2"/>
      <c r="O184" s="2"/>
      <c r="P184" s="2"/>
      <c r="Q184" s="2"/>
      <c r="R184" s="2"/>
      <c r="S184" s="2"/>
      <c r="T184" s="2"/>
      <c r="U184" s="2"/>
      <c r="V184" s="2"/>
      <c r="W184" s="2"/>
      <c r="X184" s="2"/>
      <c r="Y184" s="2"/>
      <c r="Z184" s="2"/>
    </row>
    <row r="185" spans="1:26" ht="14.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c r="A186" s="2"/>
      <c r="B186" s="11" t="s">
        <v>117</v>
      </c>
      <c r="C186" s="15">
        <f>+C177</f>
        <v>46203</v>
      </c>
      <c r="D186" s="15">
        <f>+D177</f>
        <v>45838</v>
      </c>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c r="A187" s="2"/>
      <c r="B187" s="124" t="s">
        <v>155</v>
      </c>
      <c r="C187" s="135">
        <f>+EAN!C18</f>
        <v>15976.559999999998</v>
      </c>
      <c r="D187" s="135">
        <f>+EAN!D18</f>
        <v>12673.508000000002</v>
      </c>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c r="A188" s="2"/>
      <c r="B188" s="11" t="s">
        <v>105</v>
      </c>
      <c r="C188" s="136">
        <f t="shared" ref="C188:D188" si="6">SUM(C187)</f>
        <v>15976.559999999998</v>
      </c>
      <c r="D188" s="136">
        <f t="shared" si="6"/>
        <v>12673.508000000002</v>
      </c>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c r="A189" s="2"/>
      <c r="B189" s="2"/>
      <c r="C189" s="14"/>
      <c r="D189" s="14"/>
      <c r="E189" s="2"/>
      <c r="F189" s="2"/>
      <c r="G189" s="2"/>
      <c r="H189" s="2"/>
      <c r="I189" s="2"/>
      <c r="J189" s="2"/>
      <c r="K189" s="2"/>
      <c r="L189" s="2"/>
      <c r="M189" s="2"/>
      <c r="N189" s="2"/>
      <c r="O189" s="2"/>
      <c r="P189" s="2"/>
      <c r="Q189" s="2"/>
      <c r="R189" s="2"/>
      <c r="S189" s="2"/>
      <c r="T189" s="2"/>
      <c r="U189" s="2"/>
      <c r="V189" s="2"/>
      <c r="W189" s="2"/>
      <c r="X189" s="2"/>
      <c r="Y189" s="2"/>
      <c r="Z189" s="2"/>
    </row>
    <row r="190" spans="1:26" ht="15" customHeight="1">
      <c r="A190" s="2"/>
      <c r="B190" s="243" t="s">
        <v>156</v>
      </c>
      <c r="C190" s="244"/>
      <c r="D190" s="244"/>
      <c r="E190" s="244"/>
      <c r="F190" s="96"/>
      <c r="G190" s="2"/>
      <c r="H190" s="2"/>
      <c r="I190" s="2"/>
      <c r="J190" s="2"/>
      <c r="K190" s="2"/>
      <c r="L190" s="2"/>
      <c r="M190" s="2"/>
      <c r="N190" s="2"/>
      <c r="O190" s="2"/>
      <c r="P190" s="2"/>
      <c r="Q190" s="2"/>
      <c r="R190" s="2"/>
      <c r="S190" s="2"/>
      <c r="T190" s="2"/>
      <c r="U190" s="2"/>
      <c r="V190" s="2"/>
      <c r="W190" s="2"/>
      <c r="X190" s="2"/>
      <c r="Y190" s="2"/>
      <c r="Z190" s="2"/>
    </row>
    <row r="191" spans="1:26" ht="32.25" customHeight="1">
      <c r="A191" s="2"/>
      <c r="B191" s="244"/>
      <c r="C191" s="244"/>
      <c r="D191" s="244"/>
      <c r="E191" s="244"/>
      <c r="F191" s="96"/>
      <c r="G191" s="2"/>
      <c r="H191" s="2"/>
      <c r="I191" s="2"/>
      <c r="J191" s="2"/>
      <c r="K191" s="2"/>
      <c r="L191" s="2"/>
      <c r="M191" s="2"/>
      <c r="N191" s="2"/>
      <c r="O191" s="2"/>
      <c r="P191" s="2"/>
      <c r="Q191" s="2"/>
      <c r="R191" s="2"/>
      <c r="S191" s="2"/>
      <c r="T191" s="2"/>
      <c r="U191" s="2"/>
      <c r="V191" s="2"/>
      <c r="W191" s="2"/>
      <c r="X191" s="2"/>
      <c r="Y191" s="2"/>
      <c r="Z191" s="2"/>
    </row>
    <row r="192" spans="1:26" ht="14.25" customHeight="1">
      <c r="A192" s="2"/>
      <c r="B192" s="96"/>
      <c r="C192" s="96"/>
      <c r="D192" s="96"/>
      <c r="E192" s="96"/>
      <c r="F192" s="96"/>
      <c r="G192" s="2"/>
      <c r="H192" s="2"/>
      <c r="I192" s="2"/>
      <c r="J192" s="2"/>
      <c r="K192" s="2"/>
      <c r="L192" s="2"/>
      <c r="M192" s="2"/>
      <c r="N192" s="2"/>
      <c r="O192" s="2"/>
      <c r="P192" s="2"/>
      <c r="Q192" s="2"/>
      <c r="R192" s="2"/>
      <c r="S192" s="2"/>
      <c r="T192" s="2"/>
      <c r="U192" s="2"/>
      <c r="V192" s="2"/>
      <c r="W192" s="2"/>
      <c r="X192" s="2"/>
      <c r="Y192" s="2"/>
      <c r="Z192" s="2"/>
    </row>
    <row r="193" spans="1:26" ht="14.25" customHeight="1">
      <c r="A193" s="2"/>
      <c r="B193" s="129" t="s">
        <v>117</v>
      </c>
      <c r="C193" s="121">
        <f t="shared" ref="C193:D193" si="7">+C186</f>
        <v>46203</v>
      </c>
      <c r="D193" s="121">
        <f t="shared" si="7"/>
        <v>45838</v>
      </c>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c r="A194" s="2"/>
      <c r="B194" s="86" t="s">
        <v>157</v>
      </c>
      <c r="C194" s="12">
        <v>380426.6</v>
      </c>
      <c r="D194" s="12">
        <v>0</v>
      </c>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c r="A195" s="2"/>
      <c r="B195" s="149" t="s">
        <v>158</v>
      </c>
      <c r="C195" s="148">
        <v>342609</v>
      </c>
      <c r="D195" s="148">
        <v>342609</v>
      </c>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c r="A196" s="2"/>
      <c r="B196" s="87" t="s">
        <v>159</v>
      </c>
      <c r="C196" s="150">
        <v>276977.81</v>
      </c>
      <c r="D196" s="150">
        <v>0</v>
      </c>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c r="A197" s="2"/>
      <c r="B197" s="177" t="s">
        <v>105</v>
      </c>
      <c r="C197" s="134">
        <f t="shared" ref="C197:D197" si="8">SUM(C194:C196)</f>
        <v>1000013.4099999999</v>
      </c>
      <c r="D197" s="134">
        <f t="shared" si="8"/>
        <v>342609</v>
      </c>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c r="A198" s="2"/>
      <c r="B198" s="2"/>
      <c r="C198" s="14"/>
      <c r="D198" s="14"/>
      <c r="E198" s="2"/>
      <c r="F198" s="2"/>
      <c r="G198" s="2"/>
      <c r="H198" s="2"/>
      <c r="I198" s="2"/>
      <c r="J198" s="2"/>
      <c r="K198" s="2"/>
      <c r="L198" s="2"/>
      <c r="M198" s="2"/>
      <c r="N198" s="2"/>
      <c r="O198" s="2"/>
      <c r="P198" s="2"/>
      <c r="Q198" s="2"/>
      <c r="R198" s="2"/>
      <c r="S198" s="2"/>
      <c r="T198" s="2"/>
      <c r="U198" s="2"/>
      <c r="V198" s="2"/>
      <c r="W198" s="2"/>
      <c r="X198" s="2"/>
      <c r="Y198" s="2"/>
      <c r="Z198" s="2"/>
    </row>
    <row r="199" spans="1:26" ht="15" customHeight="1">
      <c r="A199" s="2"/>
      <c r="B199" s="243" t="s">
        <v>160</v>
      </c>
      <c r="C199" s="244"/>
      <c r="D199" s="244"/>
      <c r="E199" s="244"/>
      <c r="F199" s="244"/>
      <c r="G199" s="2"/>
      <c r="H199" s="2"/>
      <c r="I199" s="2"/>
      <c r="J199" s="2"/>
      <c r="K199" s="2"/>
      <c r="L199" s="2"/>
      <c r="M199" s="2"/>
      <c r="N199" s="2"/>
      <c r="O199" s="2"/>
      <c r="P199" s="2"/>
      <c r="Q199" s="2"/>
      <c r="R199" s="2"/>
      <c r="S199" s="2"/>
      <c r="T199" s="2"/>
      <c r="U199" s="2"/>
      <c r="V199" s="2"/>
      <c r="W199" s="2"/>
      <c r="X199" s="2"/>
      <c r="Y199" s="2"/>
      <c r="Z199" s="2"/>
    </row>
    <row r="200" spans="1:26" ht="14.25" customHeight="1">
      <c r="A200" s="2"/>
      <c r="B200" s="244"/>
      <c r="C200" s="244"/>
      <c r="D200" s="244"/>
      <c r="E200" s="244"/>
      <c r="F200" s="244"/>
      <c r="G200" s="2"/>
      <c r="H200" s="2"/>
      <c r="I200" s="2"/>
      <c r="J200" s="2"/>
      <c r="K200" s="2"/>
      <c r="L200" s="2"/>
      <c r="M200" s="2"/>
      <c r="N200" s="2"/>
      <c r="O200" s="2"/>
      <c r="P200" s="2"/>
      <c r="Q200" s="2"/>
      <c r="R200" s="2"/>
      <c r="S200" s="2"/>
      <c r="T200" s="2"/>
      <c r="U200" s="2"/>
      <c r="V200" s="2"/>
      <c r="W200" s="2"/>
      <c r="X200" s="2"/>
      <c r="Y200" s="2"/>
      <c r="Z200" s="2"/>
    </row>
    <row r="201" spans="1:26" ht="14.25" customHeight="1">
      <c r="A201" s="2"/>
      <c r="B201" s="96"/>
      <c r="C201" s="14"/>
      <c r="D201" s="14"/>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c r="A202" s="2"/>
      <c r="B202" s="129" t="s">
        <v>117</v>
      </c>
      <c r="C202" s="121">
        <f t="shared" ref="C202:D202" si="9">+C193</f>
        <v>46203</v>
      </c>
      <c r="D202" s="121">
        <f t="shared" si="9"/>
        <v>45838</v>
      </c>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c r="A203" s="2"/>
      <c r="B203" s="86" t="s">
        <v>161</v>
      </c>
      <c r="C203" s="12">
        <v>0</v>
      </c>
      <c r="D203" s="135">
        <v>1000000</v>
      </c>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c r="A204" s="2"/>
      <c r="B204" s="11" t="s">
        <v>105</v>
      </c>
      <c r="C204" s="136">
        <f t="shared" ref="C204:D204" si="10">SUM(C203)</f>
        <v>0</v>
      </c>
      <c r="D204" s="136">
        <f t="shared" si="10"/>
        <v>1000000</v>
      </c>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c r="A205" s="2"/>
      <c r="B205" s="2"/>
      <c r="C205" s="14"/>
      <c r="D205" s="14"/>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c r="A206" s="2"/>
      <c r="B206" s="245" t="s">
        <v>162</v>
      </c>
      <c r="C206" s="244"/>
      <c r="D206" s="244"/>
      <c r="E206" s="244"/>
      <c r="F206" s="244"/>
      <c r="G206" s="2"/>
      <c r="H206" s="2"/>
      <c r="I206" s="2"/>
      <c r="J206" s="2"/>
      <c r="K206" s="2"/>
      <c r="L206" s="2"/>
      <c r="M206" s="2"/>
      <c r="N206" s="2"/>
      <c r="O206" s="2"/>
      <c r="P206" s="2"/>
      <c r="Q206" s="2"/>
      <c r="R206" s="2"/>
      <c r="S206" s="2"/>
      <c r="T206" s="2"/>
      <c r="U206" s="2"/>
      <c r="V206" s="2"/>
      <c r="W206" s="2"/>
      <c r="X206" s="2"/>
      <c r="Y206" s="2"/>
      <c r="Z206" s="2"/>
    </row>
    <row r="207" spans="1:26" ht="21.75" customHeight="1">
      <c r="A207" s="2"/>
      <c r="B207" s="244"/>
      <c r="C207" s="244"/>
      <c r="D207" s="244"/>
      <c r="E207" s="244"/>
      <c r="F207" s="244"/>
      <c r="G207" s="2"/>
      <c r="H207" s="2"/>
      <c r="I207" s="2"/>
      <c r="J207" s="2"/>
      <c r="K207" s="2"/>
      <c r="L207" s="2"/>
      <c r="M207" s="2"/>
      <c r="N207" s="2"/>
      <c r="O207" s="2"/>
      <c r="P207" s="2"/>
      <c r="Q207" s="2"/>
      <c r="R207" s="2"/>
      <c r="S207" s="2"/>
      <c r="T207" s="2"/>
      <c r="U207" s="2"/>
      <c r="V207" s="2"/>
      <c r="W207" s="2"/>
      <c r="X207" s="2"/>
      <c r="Y207" s="2"/>
      <c r="Z207" s="2"/>
    </row>
    <row r="208" spans="1:26" ht="14.25" customHeight="1">
      <c r="A208" s="2"/>
      <c r="B208" s="57"/>
      <c r="C208" s="57"/>
      <c r="D208" s="57"/>
      <c r="E208" s="57"/>
      <c r="F208" s="57"/>
      <c r="G208" s="2"/>
      <c r="H208" s="2"/>
      <c r="I208" s="2"/>
      <c r="J208" s="2"/>
      <c r="K208" s="2"/>
      <c r="L208" s="2"/>
      <c r="M208" s="2"/>
      <c r="N208" s="2"/>
      <c r="O208" s="2"/>
      <c r="P208" s="2"/>
      <c r="Q208" s="2"/>
      <c r="R208" s="2"/>
      <c r="S208" s="2"/>
      <c r="T208" s="2"/>
      <c r="U208" s="2"/>
      <c r="V208" s="2"/>
      <c r="W208" s="2"/>
      <c r="X208" s="2"/>
      <c r="Y208" s="2"/>
      <c r="Z208" s="2"/>
    </row>
    <row r="209" spans="1:26" ht="14.25" customHeight="1">
      <c r="A209" s="2"/>
      <c r="B209" s="129" t="s">
        <v>163</v>
      </c>
      <c r="C209" s="121">
        <f t="shared" ref="C209:D209" si="11">+C202</f>
        <v>46203</v>
      </c>
      <c r="D209" s="121">
        <f t="shared" si="11"/>
        <v>45838</v>
      </c>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c r="A210" s="2"/>
      <c r="B210" s="272" t="s">
        <v>164</v>
      </c>
      <c r="C210" s="273">
        <v>2452.2800000000002</v>
      </c>
      <c r="D210" s="273">
        <v>89.09</v>
      </c>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c r="A211" s="2"/>
      <c r="B211" s="272" t="s">
        <v>189</v>
      </c>
      <c r="C211" s="273">
        <v>8520</v>
      </c>
      <c r="D211" s="273">
        <v>0</v>
      </c>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c r="A212" s="2"/>
      <c r="B212" s="177" t="s">
        <v>105</v>
      </c>
      <c r="C212" s="134">
        <f>SUM(C210:C211)</f>
        <v>10972.28</v>
      </c>
      <c r="D212" s="134">
        <f>SUM(D210:D211)</f>
        <v>89.09</v>
      </c>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c r="A213" s="2"/>
      <c r="B213" s="2"/>
      <c r="C213" s="14"/>
      <c r="D213" s="14"/>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c r="A214" s="2"/>
      <c r="B214" s="11" t="s">
        <v>165</v>
      </c>
      <c r="C214" s="121">
        <f>+C209</f>
        <v>46203</v>
      </c>
      <c r="D214" s="121">
        <f>+D209</f>
        <v>45838</v>
      </c>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c r="A215" s="2"/>
      <c r="B215" s="86" t="s">
        <v>166</v>
      </c>
      <c r="C215" s="239">
        <v>1719.01</v>
      </c>
      <c r="D215" s="236">
        <v>1909.11</v>
      </c>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c r="A216" s="2"/>
      <c r="B216" s="149" t="s">
        <v>167</v>
      </c>
      <c r="C216" s="240">
        <v>1191.3800000000001</v>
      </c>
      <c r="D216" s="237">
        <v>59749.609999999993</v>
      </c>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c r="A217" s="2"/>
      <c r="B217" s="149" t="s">
        <v>168</v>
      </c>
      <c r="C217" s="240">
        <v>4300.1400000000003</v>
      </c>
      <c r="D217" s="237">
        <v>0</v>
      </c>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c r="A218" s="2"/>
      <c r="B218" s="149" t="s">
        <v>186</v>
      </c>
      <c r="C218" s="241">
        <v>9181.11</v>
      </c>
      <c r="D218" s="242">
        <v>7848.69</v>
      </c>
      <c r="E218" s="2"/>
      <c r="F218" s="2"/>
      <c r="G218" s="2"/>
      <c r="H218" s="2"/>
      <c r="I218" s="2"/>
      <c r="J218" s="2"/>
      <c r="K218" s="2"/>
      <c r="L218" s="2"/>
      <c r="M218" s="2"/>
      <c r="N218" s="2"/>
      <c r="O218" s="2"/>
      <c r="P218" s="2"/>
      <c r="Q218" s="2"/>
      <c r="R218" s="2"/>
      <c r="S218" s="2"/>
      <c r="T218" s="2"/>
      <c r="U218" s="2"/>
      <c r="V218" s="2"/>
      <c r="W218" s="2"/>
      <c r="X218" s="2"/>
      <c r="Y218" s="2"/>
      <c r="Z218" s="2"/>
    </row>
    <row r="219" spans="1:26" ht="13.8" customHeight="1">
      <c r="A219" s="2"/>
      <c r="B219" s="11" t="s">
        <v>105</v>
      </c>
      <c r="C219" s="134">
        <f>SUM(C215:C218)</f>
        <v>16391.64</v>
      </c>
      <c r="D219" s="134">
        <f>SUM(D215:D218)</f>
        <v>69507.409999999989</v>
      </c>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c r="A221" s="2"/>
      <c r="B221" s="2"/>
      <c r="C221" s="14"/>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c r="A223" s="2"/>
      <c r="B223" s="2"/>
      <c r="C223" s="17"/>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4.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4.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4.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4.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4.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4.25" customHeight="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ht="14.25" customHeight="1">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spans="1:26" ht="14.25" customHeight="1">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sheetData>
  <mergeCells count="46">
    <mergeCell ref="B2:F2"/>
    <mergeCell ref="B3:F3"/>
    <mergeCell ref="B4:F4"/>
    <mergeCell ref="B5:F11"/>
    <mergeCell ref="B13:F13"/>
    <mergeCell ref="B15:F15"/>
    <mergeCell ref="B16:F43"/>
    <mergeCell ref="B44:F44"/>
    <mergeCell ref="B45:F46"/>
    <mergeCell ref="B48:F48"/>
    <mergeCell ref="B50:F52"/>
    <mergeCell ref="B53:F54"/>
    <mergeCell ref="B64:I64"/>
    <mergeCell ref="B65:I65"/>
    <mergeCell ref="B66:I66"/>
    <mergeCell ref="B68:B69"/>
    <mergeCell ref="C68:D68"/>
    <mergeCell ref="E68:E69"/>
    <mergeCell ref="F68:F69"/>
    <mergeCell ref="B79:I79"/>
    <mergeCell ref="B87:F87"/>
    <mergeCell ref="B89:I91"/>
    <mergeCell ref="B93:C93"/>
    <mergeCell ref="B94:C94"/>
    <mergeCell ref="B97:C97"/>
    <mergeCell ref="B99:I99"/>
    <mergeCell ref="B112:F112"/>
    <mergeCell ref="B113:F114"/>
    <mergeCell ref="B122:J122"/>
    <mergeCell ref="B123:J123"/>
    <mergeCell ref="B124:J124"/>
    <mergeCell ref="B125:J125"/>
    <mergeCell ref="B126:J126"/>
    <mergeCell ref="B137:J137"/>
    <mergeCell ref="B138:J138"/>
    <mergeCell ref="B183:F184"/>
    <mergeCell ref="B190:E191"/>
    <mergeCell ref="B199:F200"/>
    <mergeCell ref="B206:F207"/>
    <mergeCell ref="B139:J139"/>
    <mergeCell ref="B140:J140"/>
    <mergeCell ref="B148:F149"/>
    <mergeCell ref="B155:J157"/>
    <mergeCell ref="B162:C162"/>
    <mergeCell ref="B165:J165"/>
    <mergeCell ref="B173:F175"/>
  </mergeCells>
  <pageMargins left="0.7" right="0.7" top="0.75" bottom="0.75" header="0" footer="0"/>
  <pageSetup paperSize="9" orientation="portrait"/>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SUzwb5qif8T7TZ2k9M+luZ9Wn1FNFthX9UIigRe6oCg=</DigestValue>
    </Reference>
    <Reference Type="http://www.w3.org/2000/09/xmldsig#Object" URI="#idOfficeObject">
      <DigestMethod Algorithm="http://www.w3.org/2001/04/xmlenc#sha256"/>
      <DigestValue>IYFSPt+DKt/FdsV+JcX2nw06wo9WGnKAXYUjrziIvcs=</DigestValue>
    </Reference>
    <Reference Type="http://uri.etsi.org/01903#SignedProperties" URI="#idSignedProperties">
      <Transforms>
        <Transform Algorithm="http://www.w3.org/TR/2001/REC-xml-c14n-20010315"/>
      </Transforms>
      <DigestMethod Algorithm="http://www.w3.org/2001/04/xmlenc#sha256"/>
      <DigestValue>/EKIHVzGVZr7jqxLjCRIVPw4KMFPaeBCOKDHGX5ms2I=</DigestValue>
    </Reference>
  </SignedInfo>
  <SignatureValue>ZasgCs8/W76gYk0crLyIv8tHHRBBwTfY5Y7dto3cfTVhLTXBqYwKG31Elj5UepG/xAr6+pLNX0ae
dFkT112KEhY7yzWmcVJlCJcGkPLWdXvKszTtmmNJyci/gCQ/jILBn9H72bF9a9/U9/n0ziH3g+p3
+n1HO+6lWDf/aiFeGNT31Ft2z2XSc2JjDHvEeMXl+316xYMs5SBvibRKCWpTGMXlbRuQF3ftbqRj
LnTp+mDdz1exc7eNauFtOUNzQudGO08ODVTm4CI/6xJWv9OeFet7McGAKwJvz0195YZ44z2DG0hF
PT+f5B9f7/NoF/eShyPZOwwjEFFNJlgiXVAoPQ==</SignatureValue>
  <KeyInfo>
    <X509Data>
      <X509Certificate>MIIICDCCBfCgAwIBAgIQAaWKuw5YDYxG/MjzjHFB5TANBgkqhkiG9w0BAQsFADCBhTELMAkGA1UEBhMCUFkxDTALBgNVBAoTBElDUFAxODA2BgNVBAsTL1ByZXN0YWRvciBDdWFsaWZpY2FkbyBkZSBTZXJ2aWNpb3MgZGUgQ29uZmlhbnphMRUwEwYDVQQDEwxDT0RFMTAwIFMuQS4xFjAUBgNVBAUTDVJVQzgwMDgwNjEwLTcwHhcNMjYwNDI0MTg1NDEzWhcNMjcwNDI0MTg1NDEzWjCBszELMAkGA1UEBhMCUFkxKzApBgNVBAoTIkNFUlRJRklDQURPIENVQUxJRklDQURPIFRSSUJVVEFSSU8xCzAJBgNVBAsTAkYxMRcwFQYDVQQEEw5QQVJFREVTIEZSQU5DTzEWMBQGA1UEKhMNQ0VTQVIgRVNURUJBTjElMCMGA1UEAxMcQ0VTQVIgRVNURUJBTiBQQVJFREVTIEZSQU5DTzESMBAGA1UEBRMJQ0kxNDk2MDA1MIIBIjANBgkqhkiG9w0BAQEFAAOCAQ8AMIIBCgKCAQEA2l9M+5i13+YCzkDObPtDi7e9KQQKo8UfkGVH+dz1cpQKfn4pHYRZYtx5hXUiNeJb7feGA95REU76Ja9fYCGlIil5GVw7H4lmp1gq+twdzHZxVe4lESlKKTHaZcJ01J47cuqGc/5HdcdyYSL4Bum1niUfdzRwf8pRT9uZoFYCsSJutfffpzOrGfGfdHB/n2XzJqgyuy+6WGmql2J8MBXELUskRdTpeh10LZcV2JquIw6SSQ/IDCtzhiYdMgera51L0GuY8CBLVo7Ukd4GWZbKODFDWlhbNHLXNzczwZm1yYqxvyK24fWB+A4trFJ2fwVCUNYmM6KbvXqeghUeMi9FFQIDAQABo4IDQjCCAz4wDAYDVR0TAQH/BAIwADAdBgNVHQ4EFgQUIVT2fGY0myBfihC/U8Lk7V3zeAgwHwYDVR0jBBgwFoAUvjVUYmhg5ybTMcFfl7Hi9mTOB/UwDgYDVR0PAQH/BAQDAgXgMIG4BgNVHREEgbAwga2BFkNQQVJFREVTQENBRElFTS5DT00uUFmkgZIwgY8xNDAyBgNVBAoTK0ZPTkRPIERFIElOVkVSU0lPTiBJTk1PQklMSUFSSU8gTElOSyBDRU5URVIxEzARBgNVBAwTClBSRVNJREVOVEUxKjAoBgNVBA0MIUZJUk1BIEVMRUNUUsOTTklDQSBkZSBuaXZlbCBtZWRpbzEWMBQGA1UEBRMNUlVDODAxNjE3ODEtMjCB9wYDVR0gBIHvMIHsMIHpBgsrBgEEAYOucAEBBDCB2TBGBggrBgEFBQcCARY6aHR0cHM6Ly9jb2RlMTAwLmNvbS5weS9yZXBvc2l0b3Jpby1kZS1kb2N1bWVudG9zLXB1YmxpY29zLzCBjgYIKwYBBQUHAgIwgYEMf2NlcnRpZmljYWRvIGN1YWxpZmljYWRvIGRlIGZpcm1hIGVsZWN0csOzbmljYSB0aXBvIEYxIHN1amV0YSBhIGxhcyBjb25kaWNpb25lcyBkZSB1c28gZXhwdWVzdGFzIGVuIGxhIERQQyBkZWwgUENTQyBDT0RFMTAwIFMuQS4wewYDVR0fBHQwcjA3oDWgM4YxaHR0cDovL3BjYTEuY29kZTEwMC5jb20ucHkvY3Jscy9jYS1jb2RlMTAwLXNhLmNybDA3oDWgM4YxaHR0cDovL3BjYTIuY29kZTEwMC5jb20ucHkvY3Jscy9jYS1jb2RlMTAwLXNhLmNybDAgBgNVHSUBAf8EFjAUBggrBgEFBQcDAgYIKwYBBQUHAwEwgYkGCCsGAQUFBwEBBH0wezA5BggrBgEFBQcwAYYtaHR0cDovL29jc3AuY29kZTEwMC5jb20ucHkvb2NzcC9jYS1jb2RlMTAwLXNhMD4GCCsGAQUFBzAChjJodHRwOi8vcGNhMS5jb2RlMTAwLmNvbS5weS9jZXJ0cy9jYS1jb2RlMTAwLXNhLmNlcjANBgkqhkiG9w0BAQsFAAOCAgEAu8G3ivxqcDDJgJOh/Qe156pdv+QuIWhYHbOvug2pQth8phU38vOxiQH+OA4x/J6/cwyMiO3j7Te3CQ3L6TJCR++S+yDmH0nYdyvtscKonOL3/Yi/ANckgrf2MN/U+Boavwkh3CnJdCxkbJdVNNaRX4lYfOTZr2oMh2kQaLLeC/ovMfH2UIH7dEb0f/WUM2panqWuWITgBf+e3Iix6KkgLub06lzknYVNSfAoxn+UD3Uim8Ju4p9IXBc3mhF0SHz7W+hDcdklObSJJqreZi8pn2HI5ws01UcdyQP/NAkBpx+Qe4HcAN4UwrDAKk4Y9whk3LUiGuZtxGLo7qGokAEubo6JIBTaFzWY2jVNUGLMMGIoNappOcBWaHHQSqVGp3lFe4mv+54fp+sPx7HGe1FcS/QfaezyrKpM6SO+mSgt2vOmK7q8d0PgL/uOO6ZCNvzCaoAGwkseVEViEpejbp98FRDsRbH5zEAAHZujLuFl64OQsqhC5HsjWc+EK3/7LyRtbvqrqOerx9QF8qeU70s0E6UdcMUDDXy3pG8kjHWwgU+mDTuQ98147o/ES25MYKnJ12VoAfgKpD3H2OWU8QRD6mJ+joBIHeGoONoiqE1SmMZ+Pe2zSbMUsiQ8X1IEuNt2wwQ+koh+jaM9/1Q63mOKIOV0tRXyrw6NbVak2qLeKZ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11"/>
          </Transform>
          <Transform Algorithm="http://www.w3.org/TR/2001/REC-xml-c14n-20010315"/>
        </Transforms>
        <DigestMethod Algorithm="http://www.w3.org/2001/04/xmlenc#sha256"/>
        <DigestValue>K2FPMsEOvZup0Jh4qi9HJItB6VMDCEYdRCJImnYVtxA=</DigestValue>
      </Reference>
      <Reference URI="/xl/calcChain.xml?ContentType=application/vnd.openxmlformats-officedocument.spreadsheetml.calcChain+xml">
        <DigestMethod Algorithm="http://www.w3.org/2001/04/xmlenc#sha256"/>
        <DigestValue>Z+mRWSzz1fBI+HOfuzSmFBpMBQGSOvKguMzHMSBC6fA=</DigestValue>
      </Reference>
      <Reference URI="/xl/sharedStrings.xml?ContentType=application/vnd.openxmlformats-officedocument.spreadsheetml.sharedStrings+xml">
        <DigestMethod Algorithm="http://www.w3.org/2001/04/xmlenc#sha256"/>
        <DigestValue>2Uu6Ve9lOykkA62WoTY1p8bH3G8ZdX2OGWoKcyYSbP8=</DigestValue>
      </Reference>
      <Reference URI="/xl/styles.xml?ContentType=application/vnd.openxmlformats-officedocument.spreadsheetml.styles+xml">
        <DigestMethod Algorithm="http://www.w3.org/2001/04/xmlenc#sha256"/>
        <DigestValue>VnW/P7/ZNgDlbWS8/fURbTxYo2+uHAS9pVNMRDOobSI=</DigestValue>
      </Reference>
      <Reference URI="/xl/theme/theme1.xml?ContentType=application/vnd.openxmlformats-officedocument.theme+xml">
        <DigestMethod Algorithm="http://www.w3.org/2001/04/xmlenc#sha256"/>
        <DigestValue>ODJ/IKN3coQ//2TGDWDtr2sBtzHwjSrRxDDmE++rcQU=</DigestValue>
      </Reference>
      <Reference URI="/xl/workbook.xml?ContentType=application/vnd.openxmlformats-officedocument.spreadsheetml.sheet.main+xml">
        <DigestMethod Algorithm="http://www.w3.org/2001/04/xmlenc#sha256"/>
        <DigestValue>6UqmkX0m3lg9Tp15XKwZljy72wvbFadI6x0+daeNFjU=</DigestValue>
      </Reference>
      <Reference URI="/xl/worksheets/sheet1.xml?ContentType=application/vnd.openxmlformats-officedocument.spreadsheetml.worksheet+xml">
        <DigestMethod Algorithm="http://www.w3.org/2001/04/xmlenc#sha256"/>
        <DigestValue>5wx3hBuCR2WCceZTGuD9ASRGQTneMRNEaa79AVv4zyo=</DigestValue>
      </Reference>
      <Reference URI="/xl/worksheets/sheet2.xml?ContentType=application/vnd.openxmlformats-officedocument.spreadsheetml.worksheet+xml">
        <DigestMethod Algorithm="http://www.w3.org/2001/04/xmlenc#sha256"/>
        <DigestValue>vq6XJlDys+JcI5dl4EWnMzEQYlx4sp8q2NUoTQaAlBs=</DigestValue>
      </Reference>
      <Reference URI="/xl/worksheets/sheet3.xml?ContentType=application/vnd.openxmlformats-officedocument.spreadsheetml.worksheet+xml">
        <DigestMethod Algorithm="http://www.w3.org/2001/04/xmlenc#sha256"/>
        <DigestValue>KYAVpAQ5ifxjQ09hStbLY4Ngm9fZlYR5kU//A+4ZBQg=</DigestValue>
      </Reference>
      <Reference URI="/xl/worksheets/sheet4.xml?ContentType=application/vnd.openxmlformats-officedocument.spreadsheetml.worksheet+xml">
        <DigestMethod Algorithm="http://www.w3.org/2001/04/xmlenc#sha256"/>
        <DigestValue>IHVmBKdBhFYMjqa2YlKtJpaeHkIIa6HeiBMf2GkQ8HA=</DigestValue>
      </Reference>
      <Reference URI="/xl/worksheets/sheet5.xml?ContentType=application/vnd.openxmlformats-officedocument.spreadsheetml.worksheet+xml">
        <DigestMethod Algorithm="http://www.w3.org/2001/04/xmlenc#sha256"/>
        <DigestValue>FXA6ssIIo25s9y8nmf/8AAkrJIz6QwISbRhGChjfL1s=</DigestValue>
      </Reference>
    </Manifest>
    <SignatureProperties>
      <SignatureProperty Id="idSignatureTime" Target="#idPackageSignature">
        <mdssi:SignatureTime xmlns:mdssi="http://schemas.openxmlformats.org/package/2006/digital-signature">
          <mdssi:Format>YYYY-MM-DDThh:mm:ssTZD</mdssi:Format>
          <mdssi:Value>2026-08-14T19:59:36Z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SIV</SignatureComments>
          <WindowsVersion>10.0</WindowsVersion>
          <OfficeVersion>16.0.18623/26</OfficeVersion>
          <ApplicationVersion>16.0.18623</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2026-08-14T19:59:36Z</xd:SigningTime>
          <xd:SigningCertificate>
            <xd:Cert>
              <xd:CertDigest>
                <DigestMethod Algorithm="http://www.w3.org/2001/04/xmlenc#sha256"/>
                <DigestValue>IFVBQUpRS8bndLuz/ZegnqfGBRlVzPgJuL5nl4P1EvA=</DigestValue>
              </xd:CertDigest>
              <xd:IssuerSerial>
                <X509IssuerName>SERIALNUMBER=RUC80080610-7, CN=CODE100 S.A., OU=Prestador Cualificado de Servicios de Confianza, O=ICPP, C=PY</X509IssuerName>
                <X509SerialNumber>2188770770074096117609523847388807653</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Aprobó este documento</xd:Description>
            </xd:CommitmentTypeId>
            <xd:AllSignedDataObjects/>
            <xd:CommitmentTypeQualifiers>
              <xd:CommitmentTypeQualifier>SIV</xd:CommitmentTypeQualifier>
            </xd:CommitmentTypeQualifiers>
          </xd:CommitmentTypeIndication>
        </xd:SignedDataObject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Hh4xJKuXK/zm/6+Oq24Oyu4V+VpAr0L2lKkEKCg51Is=</DigestValue>
    </Reference>
    <Reference Type="http://www.w3.org/2000/09/xmldsig#Object" URI="#idOfficeObject">
      <DigestMethod Algorithm="http://www.w3.org/2001/04/xmlenc#sha256"/>
      <DigestValue>ETCibttI7xhzBcAibF5MdKaqLe7VqgR7HN+4vM46z0A=</DigestValue>
    </Reference>
    <Reference Type="http://uri.etsi.org/01903#SignedProperties" URI="#idSignedProperties">
      <Transforms>
        <Transform Algorithm="http://www.w3.org/TR/2001/REC-xml-c14n-20010315"/>
      </Transforms>
      <DigestMethod Algorithm="http://www.w3.org/2001/04/xmlenc#sha256"/>
      <DigestValue>YuRtfWY0qtdza08t5SMq/NVHuBN/2wQEkND+UGSa1EY=</DigestValue>
    </Reference>
  </SignedInfo>
  <SignatureValue>Sfl57k/eqz/stT532uitLoDZCvF2Z93PC8LWA/JRe0RhTSwsI2DHzoVsGcRCYpxfyhw6fXVnR5xQ
m+y9BODklG38aFNhDsHVFjweMVIIs7LEYTqPoREqYMZnm/yXfq6XDoSMlkNsI6e4pmQ1KcVJ6CkI
A43PYpYqDuLAntLrXpo3htHvV4sDYN79xC/io266+ixxya9Mf71grKbOw8QQUcWvIqOOJHZ78a34
8qasXRbN2slKu97a1sZwIsquPhp6WhaPT8hS/xK2oBagNuBR7LnHSlNdShUVY7d0aUguxd4cvaWE
LpGWrlDuXR5IR3HVCSpdFma6D2YFk4ej61tDIw==</SignatureValue>
  <KeyInfo>
    <X509Data>
      <X509Certificate>MIIIgzCCBmugAwIBAgIILUpjunnrZnwwDQYJKoZIhvcNAQELBQAwWjEaMBgGA1UEAwwRQ0EtRE9DVU1FTlRBIFMuQS4xFjAUBgNVBAUTDVJVQzgwMDUwMTcyLTExFzAVBgNVBAoMDkRPQ1VNRU5UQSBTLkEuMQswCQYDVQQGEwJQWTAeFw0yNTA1MTMxOTE1MDBaFw0yNzA1MTMxOTE1MDBaMIG7MSQwIgYDVQQDDBtKT1JHRSBSQU1PTiBVR0FSVEUgVklMTEFMQkExEjAQBgNVBAUTCUNJMzg1Mzc4MjEUMBIGA1UEKgwLSk9SR0UgUkFNT04xGDAWBgNVBAQMD1VHQVJURSBWSUxMQUxCQTELMAkGA1UECwwCRjIxNTAzBgNVBAoMLENFUlRJRklDQURPIENVQUxJRklDQURPIERFIEZJUk1BIEVMRUNUUk9OSUNBMQswCQYDVQQGEwJQWTCCASIwDQYJKoZIhvcNAQEBBQADggEPADCCAQoCggEBAKKKnR+aiEvx/bft5xDuQhjwLe7UNdhwvpzLUU1bL7O78GGriS18vzdyR/Nz/oeFEntAd6IjsJwl0j2WFDJoLLPpd7flc/tejPXbRM75m8Pvx3HY724jU7SoGVMJ5LWELQNiLzZdeuqN1pZwj3+ChD3+FRsJpl5DUYpFmZvxkMJZGFoOkcsGY+BoGeQ0zu7a230YYikiV8yZe/jUwoTJRjDVOIQc2em/vg9/CJjj2IBxGbgH4HtIwi10EBrE0qyyOL8l7GNYN8oVe75AjLqURBIhwvCtU/H0h7HAYjQ/XTCvi9sWjRT3qAwGW0G+aCV2xnOBW3UtuBC6krXnxyh5DEsCAwEAAaOCA+kwggPlMAwGA1UdEwEB/wQCMAAwHwYDVR0jBBgwFoAUoT2FK83YLJYfOQIMn1M7WNiVC3swgZQGCCsGAQUFBwEBBIGHMIGEMFUGCCsGAQUFBzAChklodHRwczovL3d3dy5kaWdpdG8uY29tLnB5L3VwbG9hZHMvY2VydGlmaWNhZG8tZG9jdW1lbnRhLXNhLTE1MzUxMTc3NzEuY3J0MCsGCCsGAQUFBzABhh9odHRwczovL3d3dy5kaWdpdG8uY29tLnB5L29jc3AvMEwGA1UdEQRFMEOBFWp1Z2FydGVAY2FkaWVtLmNvbS5weaQqMCgxJjAkBgNVBA0MHUZJUk1BIEVMRUNUUk9OSUNBIENVQUxJRklDQURBMIIB9QYDVR0gBIIB7DCCAegwggHkBg0rBgEEAYL5OwEBAQoBMIIB0TAvBggrBgEFBQcCARYjaHR0cHM6Ly93d3cuZGlnaXRvLmNvbS5weS9kZXNjYXJnYXMwggGcBggrBgEFBQcCAjCCAY4eggGKAEMAZQByAHQAaQBmAGkAYwBhAGQAbwAgAGMAdQBhAGwAaQBmAGkAYwBhAGQAbwAgAGQAZQAgAGYAaQByAG0AYQAgAGUAbABlAGMAdAByAPMAbgBpAGMAYQAgAHQAaQBwAG8AIABGADIAIAAoAGMAbABhAHYAZQBzACAAZQBuACAAZABpAHMAcABvAHMAaQB0AGkAdgBvACAAYwB1AGEAbABpAGYAaQBjAGEAZABvACkALAAgAHMAdQBqAGUAdABhACAAYQAgAGwAYQBzACAAYwBvAG4AZABpAGMAaQBvAG4AZQBzACAAZABlACAAdQBzAG8AIABlAHgAcAB1AGUAcwB0AGEAcwAgAGUAbgAgAGwAYQAgAEQAZQBjAGwAYQByAGEAYwBpAPMAbgAgAGQAZQAgAFAAcgDhAGMAdABpAGMAYQBzACAAZABlACAAQwBlAHIAdABpAGYAaQBjAGEAYwBpAPMAbgAgAGQAZQAgAEQATwBDAFUATQBFAE4AVABBACAAUwAuAEEALjAqBgNVHSUBAf8EIDAeBggrBgEFBQcDAgYIKwYBBQUHAwQGCCsGAQUFBwMBMHsGA1UdHwR0MHIwNKAyoDCGLmh0dHBzOi8vd3d3LmRpZ2l0by5jb20ucHkvY3JsL2RvY3VtZW50YV9jYS5jcmwwOqA4oDaGNGh0dHBzOi8vd3d3LmRvY3VtZW50YS5jb20ucHkvZGlnaXRvL2RvY3VtZW50YV9jYS5jcmwwHQYDVR0OBBYEFDPIoUUx+j1vH1cCbgGCjNZLDb2qMA4GA1UdDwEB/wQEAwIF4DANBgkqhkiG9w0BAQsFAAOCAgEAU4xx5vqNWxMGM+4UKZ0Ie4plyrmz/pxh9EkZPD9EbRuiqDln/mlm4/uVgUDUMcm+LwtecZkbDpo/Eyx+he/o0u4NLha3RYVrDcnAm3dvEuCoHoEt+t0y2+LLC7qHWJCQQnP59JJG7WzNhV7GiNV3nXm0diqs0Jy4hHUYT1mhwSLKCIeVjhnI0IpnwXJD+orsVjgEOYtOc62cwhmXsa6utCtfsqsavIILa9ojigJrXTFrpa/uHIvDWoq7SyC4658FhJGHJYxIt+LbzQIDzGj3BfMebxlibJIoExE9hw7XJpqZv7HReygGdxqu5WkR0FSsQnbv6EtNDFmIf9lz8y4U1CEX99/hIkyLTJkXh240DY06vipV9HMNzLCGHHeIA/Rz3EgWp7WN5N2XDG4MPrGRqERkeHw7TZScdN6gudgJWIpC742z7a261WgQMYx6e5RaBOaa56PznAEUEJQoIYvJLI+py0ukotsVd+fTI7ichCqgdm9qDUH8697r7++zm6FxAjVWPwHTWqk8zJ0XzCobdtX6lCr6s8QtbsYCKN/zz+1ugRRLTk2mhBgqhGHc9LaenAAFH7tErJadmTb73BdJqPmZ8fQERwdwNvB1RGijVgFZ9dPUsr76lsRtI/zozqhm8VQ5aAPI5A689DiGWR669o94v66TV3d24/kRqnQA4S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Transform>
          <Transform Algorithm="http://www.w3.org/TR/2001/REC-xml-c14n-20010315"/>
        </Transforms>
        <DigestMethod Algorithm="http://www.w3.org/2001/04/xmlenc#sha256"/>
        <DigestValue>K2FPMsEOvZup0Jh4qi9HJItB6VMDCEYdRCJImnYVtxA=</DigestValue>
      </Reference>
      <Reference URI="/xl/calcChain.xml?ContentType=application/vnd.openxmlformats-officedocument.spreadsheetml.calcChain+xml">
        <DigestMethod Algorithm="http://www.w3.org/2001/04/xmlenc#sha256"/>
        <DigestValue>Z+mRWSzz1fBI+HOfuzSmFBpMBQGSOvKguMzHMSBC6fA=</DigestValue>
      </Reference>
      <Reference URI="/xl/sharedStrings.xml?ContentType=application/vnd.openxmlformats-officedocument.spreadsheetml.sharedStrings+xml">
        <DigestMethod Algorithm="http://www.w3.org/2001/04/xmlenc#sha256"/>
        <DigestValue>2Uu6Ve9lOykkA62WoTY1p8bH3G8ZdX2OGWoKcyYSbP8=</DigestValue>
      </Reference>
      <Reference URI="/xl/styles.xml?ContentType=application/vnd.openxmlformats-officedocument.spreadsheetml.styles+xml">
        <DigestMethod Algorithm="http://www.w3.org/2001/04/xmlenc#sha256"/>
        <DigestValue>VnW/P7/ZNgDlbWS8/fURbTxYo2+uHAS9pVNMRDOobSI=</DigestValue>
      </Reference>
      <Reference URI="/xl/theme/theme1.xml?ContentType=application/vnd.openxmlformats-officedocument.theme+xml">
        <DigestMethod Algorithm="http://www.w3.org/2001/04/xmlenc#sha256"/>
        <DigestValue>ODJ/IKN3coQ//2TGDWDtr2sBtzHwjSrRxDDmE++rcQU=</DigestValue>
      </Reference>
      <Reference URI="/xl/workbook.xml?ContentType=application/vnd.openxmlformats-officedocument.spreadsheetml.sheet.main+xml">
        <DigestMethod Algorithm="http://www.w3.org/2001/04/xmlenc#sha256"/>
        <DigestValue>6UqmkX0m3lg9Tp15XKwZljy72wvbFadI6x0+daeNFjU=</DigestValue>
      </Reference>
      <Reference URI="/xl/worksheets/sheet1.xml?ContentType=application/vnd.openxmlformats-officedocument.spreadsheetml.worksheet+xml">
        <DigestMethod Algorithm="http://www.w3.org/2001/04/xmlenc#sha256"/>
        <DigestValue>5wx3hBuCR2WCceZTGuD9ASRGQTneMRNEaa79AVv4zyo=</DigestValue>
      </Reference>
      <Reference URI="/xl/worksheets/sheet2.xml?ContentType=application/vnd.openxmlformats-officedocument.spreadsheetml.worksheet+xml">
        <DigestMethod Algorithm="http://www.w3.org/2001/04/xmlenc#sha256"/>
        <DigestValue>vq6XJlDys+JcI5dl4EWnMzEQYlx4sp8q2NUoTQaAlBs=</DigestValue>
      </Reference>
      <Reference URI="/xl/worksheets/sheet3.xml?ContentType=application/vnd.openxmlformats-officedocument.spreadsheetml.worksheet+xml">
        <DigestMethod Algorithm="http://www.w3.org/2001/04/xmlenc#sha256"/>
        <DigestValue>KYAVpAQ5ifxjQ09hStbLY4Ngm9fZlYR5kU//A+4ZBQg=</DigestValue>
      </Reference>
      <Reference URI="/xl/worksheets/sheet4.xml?ContentType=application/vnd.openxmlformats-officedocument.spreadsheetml.worksheet+xml">
        <DigestMethod Algorithm="http://www.w3.org/2001/04/xmlenc#sha256"/>
        <DigestValue>IHVmBKdBhFYMjqa2YlKtJpaeHkIIa6HeiBMf2GkQ8HA=</DigestValue>
      </Reference>
      <Reference URI="/xl/worksheets/sheet5.xml?ContentType=application/vnd.openxmlformats-officedocument.spreadsheetml.worksheet+xml">
        <DigestMethod Algorithm="http://www.w3.org/2001/04/xmlenc#sha256"/>
        <DigestValue>FXA6ssIIo25s9y8nmf/8AAkrJIz6QwISbRhGChjfL1s=</DigestValue>
      </Reference>
    </Manifest>
    <SignatureProperties>
      <SignatureProperty Id="idSignatureTime" Target="#idPackageSignature">
        <mdssi:SignatureTime xmlns:mdssi="http://schemas.openxmlformats.org/package/2006/digital-signature">
          <mdssi:Format>YYYY-MM-DDThh:mm:ssTZD</mdssi:Format>
          <mdssi:Value>2026-08-14T20:12:09Z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CONTADOR</SignatureComments>
          <WindowsVersion>10.0</WindowsVersion>
          <OfficeVersion>16.0.19822/27</OfficeVersion>
          <ApplicationVersion>16.0.19822</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2026-08-14T20:12:09Z</xd:SigningTime>
          <xd:SigningCertificate>
            <xd:Cert>
              <xd:CertDigest>
                <DigestMethod Algorithm="http://www.w3.org/2001/04/xmlenc#sha256"/>
                <DigestValue>O3Xa0C+8P8vByNFzo2gByrrdSj/sta03Rber73yahC8=</DigestValue>
              </xd:CertDigest>
              <xd:IssuerSerial>
                <X509IssuerName>C=PY, O=DOCUMENTA S.A., SERIALNUMBER=RUC80050172-1, CN=CA-DOCUMENTA S.A.</X509IssuerName>
                <X509SerialNumber>3263530532543882876</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Creó y aprobó este documento</xd:Description>
            </xd:CommitmentTypeId>
            <xd:AllSignedDataObjects/>
            <xd:CommitmentTypeQualifiers>
              <xd:CommitmentTypeQualifier>CONTADOR</xd:CommitmentTypeQualifier>
            </xd:CommitmentTypeQualifiers>
          </xd:CommitmentTypeIndication>
        </xd:SignedDataObjectProperties>
      </xd: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EAN</vt:lpstr>
      <vt:lpstr>EIE</vt:lpstr>
      <vt:lpstr>EVA</vt:lpstr>
      <vt:lpstr>EFE</vt:lpstr>
      <vt:lpstr>NOTAS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Jorge Ramón Ugarte</cp:lastModifiedBy>
  <cp:revision/>
  <dcterms:created xsi:type="dcterms:W3CDTF">2015-06-05T18:19:34Z</dcterms:created>
  <dcterms:modified xsi:type="dcterms:W3CDTF">2026-08-13T22:37:31Z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0x0101008F96CCBAA34616448FBC297C7A054588</vt:lpwstr>
  </property>
  <property fmtid="{D5CDD505-2E9C-101B-9397-08002B2CF9AE}" pid="3" name="MediaServiceImageTags">
    <vt:lpwstr/>
  </property>
</Properties>
</file>